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activeTab="1"/>
  </bookViews>
  <sheets>
    <sheet name="CAPEX_Central Studio" sheetId="1" r:id="rId1"/>
    <sheet name="CAPEX" sheetId="2" r:id="rId2"/>
    <sheet name="OPEX for 3 yrs" sheetId="3" r:id="rId3"/>
    <sheet name="Consolidated" sheetId="4" r:id="rId4"/>
  </sheets>
  <definedNames/>
  <calcPr fullCalcOnLoad="1"/>
</workbook>
</file>

<file path=xl/sharedStrings.xml><?xml version="1.0" encoding="utf-8"?>
<sst xmlns="http://schemas.openxmlformats.org/spreadsheetml/2006/main" count="191" uniqueCount="120">
  <si>
    <t xml:space="preserve">Description </t>
  </si>
  <si>
    <t xml:space="preserve">Unit Rate </t>
  </si>
  <si>
    <t xml:space="preserve">Qty. No. </t>
  </si>
  <si>
    <t>Sine wave UPS with external batteries</t>
  </si>
  <si>
    <t>MS Office Professional 2016 (Academy) with perpetual license</t>
  </si>
  <si>
    <t xml:space="preserve">Total </t>
  </si>
  <si>
    <t>Training on Library Management System to the librarian.</t>
  </si>
  <si>
    <t>Teacher's Training</t>
  </si>
  <si>
    <t xml:space="preserve">Manpower </t>
  </si>
  <si>
    <t>Sr No.</t>
  </si>
  <si>
    <t>A.</t>
  </si>
  <si>
    <t>B.</t>
  </si>
  <si>
    <t>C.</t>
  </si>
  <si>
    <t>Bhopal</t>
  </si>
  <si>
    <t>City</t>
  </si>
  <si>
    <t xml:space="preserve">Central Studio </t>
  </si>
  <si>
    <t>#</t>
  </si>
  <si>
    <t xml:space="preserve">Items Description </t>
  </si>
  <si>
    <t>Qty.</t>
  </si>
  <si>
    <t>Price (INR)</t>
  </si>
  <si>
    <t>Multi-touch Interactive Board with Interactive Projector</t>
  </si>
  <si>
    <t>Power Backup –UPS 10 KVA.</t>
  </si>
  <si>
    <t>Audio System/Speakers 4.1</t>
  </si>
  <si>
    <t>Each</t>
  </si>
  <si>
    <t xml:space="preserve"> Student Computer Devices </t>
  </si>
  <si>
    <t>Training on the  platform for School Management System .Segregate the staff into different batches based on their roles(users) .For ex :- Teachers ,HR staff , Accounts staff etc.</t>
  </si>
  <si>
    <t>Total OPEX</t>
  </si>
  <si>
    <t>D.</t>
  </si>
  <si>
    <t>E.</t>
  </si>
  <si>
    <t>Computer Basics &amp; Teaching, Use of Digital Components in the Smart Classrooms ,Learning Management system.</t>
  </si>
  <si>
    <t>IT &amp; Non-IT Components(Inclusive of Compehensive Maintainence)</t>
  </si>
  <si>
    <t>CCTV Cameras</t>
  </si>
  <si>
    <t>Units</t>
  </si>
  <si>
    <t xml:space="preserve">Sl. No. </t>
  </si>
  <si>
    <t>Head</t>
  </si>
  <si>
    <t>Amount (in Numbers)</t>
  </si>
  <si>
    <t xml:space="preserve">Total CAPEX Price </t>
  </si>
  <si>
    <t xml:space="preserve">Total OPEX Prices </t>
  </si>
  <si>
    <t xml:space="preserve">Total Price (1+2) </t>
  </si>
  <si>
    <t>F.</t>
  </si>
  <si>
    <t>CAPEX(Implementation Period)</t>
  </si>
  <si>
    <t>CAPEX(INR)</t>
  </si>
  <si>
    <t>Installation + Integration</t>
  </si>
  <si>
    <t>Unit</t>
  </si>
  <si>
    <t>Y1</t>
  </si>
  <si>
    <t>Y2</t>
  </si>
  <si>
    <t>Y3</t>
  </si>
  <si>
    <t>IT Support Staff ;</t>
  </si>
  <si>
    <t>Total CAPEX (A.+B.+C.+D.+E.+F+Central Studio)</t>
  </si>
  <si>
    <t>Cloud Storage Charges</t>
  </si>
  <si>
    <t>Green Board (as required)</t>
  </si>
  <si>
    <t>Name of the Bidder</t>
  </si>
  <si>
    <t>Note:</t>
  </si>
  <si>
    <t>Year 1</t>
  </si>
  <si>
    <t>Year 2</t>
  </si>
  <si>
    <t>Year 3</t>
  </si>
  <si>
    <t>OPEX(Operations and Maintainence for 3 Years)</t>
  </si>
  <si>
    <t>Per Year</t>
  </si>
  <si>
    <t>Per year</t>
  </si>
  <si>
    <t>70” LED TV for Studio</t>
  </si>
  <si>
    <t>Furniture setup</t>
  </si>
  <si>
    <t>Acoustic Interior (Minimum 20‟ X 20‟ Sqft) at space provided by City SPV</t>
  </si>
  <si>
    <t>Notes</t>
  </si>
  <si>
    <t>2. Rates can quoted in the given yellow spaces.</t>
  </si>
  <si>
    <t xml:space="preserve">1. Rates shall be quoted inclusive of all type of taxes including GST </t>
  </si>
  <si>
    <t>Accessories for integration (Accessories like required convertors, cables,Audio/video connectors, adopters etc.)</t>
  </si>
  <si>
    <t xml:space="preserve">Audio Video Bridging Unit </t>
  </si>
  <si>
    <t>High end Interactive Conferencing Device with 2 or more Cameras</t>
  </si>
  <si>
    <t>Air Conditioning of Studio and Control Room</t>
  </si>
  <si>
    <t>Teacher Device(Laptop)</t>
  </si>
  <si>
    <t>Recording Platform</t>
  </si>
  <si>
    <t>School Coordinator</t>
  </si>
  <si>
    <t>Project Manager</t>
  </si>
  <si>
    <t>No of Sessions</t>
  </si>
  <si>
    <t>Career Assessment Package</t>
  </si>
  <si>
    <t>Cloud Hosting Charges</t>
  </si>
  <si>
    <t>Development and Implementation of Learning Management System  ,School Management System,Library Management System,Website,Mobile App</t>
  </si>
  <si>
    <t xml:space="preserve"> </t>
  </si>
  <si>
    <t>Teacher Device + Interactive Board with Interactive Projector + Ceiling Mount for Projector + Teacher remote (RF tech based) +Speaker
OR
Integrated Computer cum Projector with inbuilt Screen Interactivity,Audio and White Board</t>
  </si>
  <si>
    <t>Teacher Device+ Interactive Board with Interactive Projector + Ceiling Mount for Projector + Teacher remote (RF tech based) 
OR
Integrated Computer cum Projector with inbuilt Screen Interactivity  and audio system,White Board</t>
  </si>
  <si>
    <t>Two 40"LED TV at Principal's Room</t>
  </si>
  <si>
    <t>Job</t>
  </si>
  <si>
    <t>2000 sheets of A4 size paper (Min 70 GSM) per school</t>
  </si>
  <si>
    <t>6 new printer cartridge per school per year</t>
  </si>
  <si>
    <t>Multi-Function Printer per school</t>
  </si>
  <si>
    <t>1000 VA UPS per school</t>
  </si>
  <si>
    <t>Rack(Server and other required Networking Equipments) per school</t>
  </si>
  <si>
    <t>Server with Win Server 2016  OS(local server) with perpetual license per school</t>
  </si>
  <si>
    <t>Two Speakers of 30 Watt each per lab</t>
  </si>
  <si>
    <t>Headsets per student device per lab</t>
  </si>
  <si>
    <t xml:space="preserve">MS Office Professional 2016 or latest(Academy) with perpetual license </t>
  </si>
  <si>
    <t>Cabinet (to keep Laptop, UPS, White Board,speaker, remote etc) per classroom</t>
  </si>
  <si>
    <t>HD Digital Video Cameras (Classes Connected to Central Studio)  per classroom</t>
  </si>
  <si>
    <t>Collar Mic  per classroom</t>
  </si>
  <si>
    <t>Wireless Handheld Mic  per classroom</t>
  </si>
  <si>
    <t xml:space="preserve">
Teacher Device per room</t>
  </si>
  <si>
    <t>White Board per room</t>
  </si>
  <si>
    <t>Two Speakers of 30 Watt each per room</t>
  </si>
  <si>
    <t xml:space="preserve">Content Development and required perpetual licenses </t>
  </si>
  <si>
    <t>Wireless Access Points</t>
  </si>
  <si>
    <t>All the Cabling ,Networking Equipments etc .in Classrooms,Labs,Library,Studio defined in section 6.3</t>
  </si>
  <si>
    <t>Supply, Installation, Testing,Integration and Commissioning of all the Digital Library and Science Lab Components as defined in the Technical and Functional Specifications in the RFP</t>
  </si>
  <si>
    <t>Supply, Installation, Testing,Integration and Commissioning of  the Common Application/Content/Career Assessment Package/Cloud Hosting Components as defined in the Technical and Functional Specifications in the RFP</t>
  </si>
  <si>
    <t xml:space="preserve">Supply, Installation, Testing,Integration and Commissioning of CCTV Cameras in Classrooms,Labs,school corridors, assembly areas and places prescribed by principal as defined in the Technical and Functional Specifications in the RFP
</t>
  </si>
  <si>
    <t>Supply, Installation, Testing,Integration and Commissioning of Wireless and Lan Connectivity/Networking Setup in Classrooms,Labs,Library,Studio as defined in the Technical and Functional Specifications in the RFP</t>
  </si>
  <si>
    <t>4mbps</t>
  </si>
  <si>
    <t>8mbps</t>
  </si>
  <si>
    <t>16mbps</t>
  </si>
  <si>
    <t>Internet bandwidth(1 connection per school,100% of cost per year)</t>
  </si>
  <si>
    <t>Supply, Installation, Testing,Integration and Commissioning of all the IT Lab cum Assessment Center Components B6</t>
  </si>
  <si>
    <t>Supply, Installation, Testing,Integration and Commissioning of all the Digital Classroom Components as defined in the Technical and Functional Specifications in the RFP</t>
  </si>
  <si>
    <t>Total</t>
  </si>
  <si>
    <t>Mouse and Keyboard</t>
  </si>
  <si>
    <t>Speaker 4.1 (30 watt) for per classroom</t>
  </si>
  <si>
    <t>Tablet</t>
  </si>
  <si>
    <t>Pendrive 32GB</t>
  </si>
  <si>
    <t>External harddisk 1TB</t>
  </si>
  <si>
    <t>Biometric attendance machine (LAN enabled , finger based with software)</t>
  </si>
  <si>
    <t>Appropriate capacity (16 channel) DVR as per school requirement</t>
  </si>
  <si>
    <t>Electricity board , cable plug switch , Button MCB , Panel as per required in each class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</si>
</sst>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_(* #,##0_);_(* \(#,##0\);_(* &quot;-&quot;??_);_(@_)"/>
    <numFmt numFmtId="173" formatCode="[$-4009]dd\ mmmm\ yyyy"/>
    <numFmt numFmtId="174" formatCode="&quot;₹&quot;\ #,##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eorgia"/>
      <family val="1"/>
    </font>
    <font>
      <sz val="10"/>
      <color indexed="8"/>
      <name val="Georgia"/>
      <family val="1"/>
    </font>
    <font>
      <sz val="10"/>
      <color indexed="9"/>
      <name val="Georgia"/>
      <family val="1"/>
    </font>
    <font>
      <b/>
      <sz val="10"/>
      <color indexed="9"/>
      <name val="Georgia"/>
      <family val="1"/>
    </font>
    <font>
      <b/>
      <sz val="10"/>
      <color indexed="8"/>
      <name val="Georgia"/>
      <family val="1"/>
    </font>
    <font>
      <b/>
      <sz val="11"/>
      <color indexed="8"/>
      <name val="Georgia"/>
      <family val="1"/>
    </font>
    <font>
      <b/>
      <sz val="11"/>
      <color indexed="9"/>
      <name val="Georgia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Georgia"/>
      <family val="1"/>
    </font>
    <font>
      <sz val="11"/>
      <color indexed="9"/>
      <name val="Georgia"/>
      <family val="1"/>
    </font>
    <font>
      <b/>
      <sz val="12"/>
      <color indexed="8"/>
      <name val="Georgia"/>
      <family val="1"/>
    </font>
    <font>
      <b/>
      <sz val="14"/>
      <color indexed="9"/>
      <name val="Georgia"/>
      <family val="1"/>
    </font>
    <font>
      <b/>
      <sz val="12"/>
      <color indexed="9"/>
      <name val="Georg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eorgia"/>
      <family val="1"/>
    </font>
    <font>
      <sz val="10"/>
      <color theme="1"/>
      <name val="Georgia"/>
      <family val="1"/>
    </font>
    <font>
      <sz val="10"/>
      <color theme="0"/>
      <name val="Georgia"/>
      <family val="1"/>
    </font>
    <font>
      <b/>
      <sz val="10"/>
      <color theme="0"/>
      <name val="Georgia"/>
      <family val="1"/>
    </font>
    <font>
      <b/>
      <sz val="10"/>
      <color theme="1"/>
      <name val="Georgia"/>
      <family val="1"/>
    </font>
    <font>
      <b/>
      <sz val="11"/>
      <color theme="1"/>
      <name val="Georgia"/>
      <family val="1"/>
    </font>
    <font>
      <b/>
      <sz val="11"/>
      <color theme="0"/>
      <name val="Georgia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Georgia"/>
      <family val="1"/>
    </font>
    <font>
      <sz val="11"/>
      <color theme="0"/>
      <name val="Georgia"/>
      <family val="1"/>
    </font>
    <font>
      <b/>
      <sz val="12"/>
      <color theme="1"/>
      <name val="Georgia"/>
      <family val="1"/>
    </font>
    <font>
      <b/>
      <sz val="14"/>
      <color theme="0"/>
      <name val="Georgia"/>
      <family val="1"/>
    </font>
    <font>
      <b/>
      <sz val="12"/>
      <color theme="0"/>
      <name val="Georg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wrapText="1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51" fillId="33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2" fillId="33" borderId="10" xfId="0" applyFont="1" applyFill="1" applyBorder="1" applyAlignment="1">
      <alignment/>
    </xf>
    <xf numFmtId="0" fontId="53" fillId="2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53" fillId="34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left" wrapText="1"/>
    </xf>
    <xf numFmtId="0" fontId="53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left" wrapText="1"/>
    </xf>
    <xf numFmtId="0" fontId="55" fillId="0" borderId="10" xfId="0" applyFont="1" applyBorder="1" applyAlignment="1">
      <alignment/>
    </xf>
    <xf numFmtId="0" fontId="56" fillId="35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53" fillId="20" borderId="10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 vertical="top" wrapText="1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35" borderId="11" xfId="0" applyFont="1" applyFill="1" applyBorder="1" applyAlignment="1" applyProtection="1">
      <alignment horizontal="center" vertical="center" wrapText="1"/>
      <protection/>
    </xf>
    <xf numFmtId="0" fontId="54" fillId="0" borderId="12" xfId="0" applyFont="1" applyBorder="1" applyAlignment="1" applyProtection="1">
      <alignment horizontal="center" vertical="center"/>
      <protection/>
    </xf>
    <xf numFmtId="0" fontId="54" fillId="0" borderId="13" xfId="0" applyFont="1" applyBorder="1" applyAlignment="1" applyProtection="1">
      <alignment horizontal="center" vertical="center"/>
      <protection/>
    </xf>
    <xf numFmtId="0" fontId="56" fillId="35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top" wrapText="1"/>
      <protection/>
    </xf>
    <xf numFmtId="0" fontId="50" fillId="0" borderId="0" xfId="0" applyFont="1" applyAlignment="1" applyProtection="1">
      <alignment/>
      <protection/>
    </xf>
    <xf numFmtId="0" fontId="56" fillId="20" borderId="10" xfId="0" applyFont="1" applyFill="1" applyBorder="1" applyAlignment="1" applyProtection="1">
      <alignment horizontal="center" vertical="top" wrapText="1"/>
      <protection/>
    </xf>
    <xf numFmtId="0" fontId="50" fillId="36" borderId="10" xfId="0" applyFont="1" applyFill="1" applyBorder="1" applyAlignment="1" applyProtection="1">
      <alignment horizontal="center" vertical="top" wrapText="1"/>
      <protection locked="0"/>
    </xf>
    <xf numFmtId="0" fontId="51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54" fillId="8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36" borderId="14" xfId="0" applyFont="1" applyFill="1" applyBorder="1" applyAlignment="1" applyProtection="1">
      <alignment horizontal="center" vertical="center"/>
      <protection locked="0"/>
    </xf>
    <xf numFmtId="174" fontId="56" fillId="35" borderId="10" xfId="0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horizontal="right"/>
    </xf>
    <xf numFmtId="0" fontId="53" fillId="20" borderId="10" xfId="0" applyFont="1" applyFill="1" applyBorder="1" applyAlignment="1">
      <alignment horizontal="center"/>
    </xf>
    <xf numFmtId="0" fontId="53" fillId="20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/>
    </xf>
    <xf numFmtId="0" fontId="56" fillId="33" borderId="10" xfId="0" applyFont="1" applyFill="1" applyBorder="1" applyAlignment="1" applyProtection="1">
      <alignment horizontal="center" vertical="top" wrapText="1"/>
      <protection/>
    </xf>
    <xf numFmtId="0" fontId="60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vertical="top" wrapText="1"/>
    </xf>
    <xf numFmtId="0" fontId="53" fillId="35" borderId="10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 wrapText="1"/>
    </xf>
    <xf numFmtId="0" fontId="53" fillId="37" borderId="10" xfId="0" applyFont="1" applyFill="1" applyBorder="1" applyAlignment="1">
      <alignment horizontal="center" vertical="top" wrapText="1"/>
    </xf>
    <xf numFmtId="0" fontId="54" fillId="37" borderId="10" xfId="0" applyFont="1" applyFill="1" applyBorder="1" applyAlignment="1">
      <alignment horizontal="center"/>
    </xf>
    <xf numFmtId="0" fontId="53" fillId="37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4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53" fillId="0" borderId="15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left" vertical="center"/>
    </xf>
    <xf numFmtId="0" fontId="51" fillId="36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/>
      <protection/>
    </xf>
    <xf numFmtId="0" fontId="51" fillId="0" borderId="10" xfId="0" applyFont="1" applyBorder="1" applyAlignment="1">
      <alignment vertical="center"/>
    </xf>
    <xf numFmtId="0" fontId="52" fillId="33" borderId="10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horizontal="left" vertical="center"/>
    </xf>
    <xf numFmtId="0" fontId="51" fillId="36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 applyProtection="1">
      <alignment vertical="center" wrapText="1"/>
      <protection locked="0"/>
    </xf>
    <xf numFmtId="0" fontId="51" fillId="33" borderId="10" xfId="0" applyFont="1" applyFill="1" applyBorder="1" applyAlignment="1">
      <alignment vertical="center" wrapText="1"/>
    </xf>
    <xf numFmtId="0" fontId="52" fillId="37" borderId="10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0" borderId="17" xfId="0" applyFont="1" applyBorder="1" applyAlignment="1">
      <alignment/>
    </xf>
    <xf numFmtId="0" fontId="51" fillId="37" borderId="16" xfId="0" applyFont="1" applyFill="1" applyBorder="1" applyAlignment="1">
      <alignment vertical="center"/>
    </xf>
    <xf numFmtId="0" fontId="54" fillId="37" borderId="10" xfId="0" applyFont="1" applyFill="1" applyBorder="1" applyAlignment="1">
      <alignment horizontal="center" vertical="center"/>
    </xf>
    <xf numFmtId="0" fontId="61" fillId="0" borderId="0" xfId="0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 horizontal="center" wrapText="1"/>
      <protection/>
    </xf>
    <xf numFmtId="0" fontId="56" fillId="0" borderId="0" xfId="0" applyFont="1" applyFill="1" applyBorder="1" applyAlignment="1" applyProtection="1">
      <alignment horizontal="left" vertical="top"/>
      <protection/>
    </xf>
    <xf numFmtId="0" fontId="62" fillId="0" borderId="0" xfId="0" applyFont="1" applyFill="1" applyBorder="1" applyAlignment="1" applyProtection="1">
      <alignment horizontal="left" vertical="top"/>
      <protection/>
    </xf>
    <xf numFmtId="0" fontId="62" fillId="0" borderId="0" xfId="0" applyFont="1" applyFill="1" applyBorder="1" applyAlignment="1" applyProtection="1">
      <alignment horizontal="left" vertical="top" wrapText="1"/>
      <protection/>
    </xf>
    <xf numFmtId="0" fontId="50" fillId="0" borderId="0" xfId="0" applyFont="1" applyFill="1" applyBorder="1" applyAlignment="1" applyProtection="1">
      <alignment horizontal="center" vertical="top" wrapText="1"/>
      <protection/>
    </xf>
    <xf numFmtId="0" fontId="56" fillId="2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36" borderId="10" xfId="0" applyFont="1" applyFill="1" applyBorder="1" applyAlignment="1" applyProtection="1">
      <alignment horizontal="center" vertical="center" wrapText="1"/>
      <protection locked="0"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left" vertical="center" wrapText="1"/>
      <protection/>
    </xf>
    <xf numFmtId="0" fontId="50" fillId="36" borderId="10" xfId="0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50" fillId="33" borderId="10" xfId="0" applyFont="1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63" fillId="0" borderId="10" xfId="0" applyFont="1" applyBorder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55" fillId="33" borderId="0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 applyProtection="1">
      <alignment vertical="center"/>
      <protection/>
    </xf>
    <xf numFmtId="0" fontId="54" fillId="36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top" wrapText="1"/>
    </xf>
    <xf numFmtId="0" fontId="56" fillId="35" borderId="10" xfId="0" applyFont="1" applyFill="1" applyBorder="1" applyAlignment="1">
      <alignment horizontal="center"/>
    </xf>
    <xf numFmtId="0" fontId="53" fillId="20" borderId="10" xfId="0" applyFont="1" applyFill="1" applyBorder="1" applyAlignment="1">
      <alignment horizontal="center"/>
    </xf>
    <xf numFmtId="0" fontId="53" fillId="20" borderId="17" xfId="0" applyFont="1" applyFill="1" applyBorder="1" applyAlignment="1">
      <alignment horizontal="center" wrapText="1"/>
    </xf>
    <xf numFmtId="0" fontId="53" fillId="20" borderId="15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 horizontal="center" vertical="center"/>
    </xf>
    <xf numFmtId="0" fontId="51" fillId="37" borderId="17" xfId="0" applyFont="1" applyFill="1" applyBorder="1" applyAlignment="1">
      <alignment horizontal="center" vertical="center"/>
    </xf>
    <xf numFmtId="0" fontId="51" fillId="37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53" fillId="20" borderId="17" xfId="0" applyFont="1" applyFill="1" applyBorder="1" applyAlignment="1">
      <alignment horizontal="center" vertical="center" wrapText="1"/>
    </xf>
    <xf numFmtId="0" fontId="53" fillId="20" borderId="15" xfId="0" applyFont="1" applyFill="1" applyBorder="1" applyAlignment="1">
      <alignment horizontal="center" vertical="center" wrapText="1"/>
    </xf>
    <xf numFmtId="0" fontId="53" fillId="20" borderId="17" xfId="0" applyFont="1" applyFill="1" applyBorder="1" applyAlignment="1">
      <alignment horizontal="center" vertical="center"/>
    </xf>
    <xf numFmtId="0" fontId="53" fillId="20" borderId="15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63" fillId="0" borderId="10" xfId="0" applyFont="1" applyBorder="1" applyAlignment="1" applyProtection="1">
      <alignment horizontal="center" vertical="center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5" fillId="33" borderId="17" xfId="0" applyFont="1" applyFill="1" applyBorder="1" applyAlignment="1" applyProtection="1">
      <alignment horizontal="center" vertical="center" wrapText="1"/>
      <protection/>
    </xf>
    <xf numFmtId="0" fontId="55" fillId="33" borderId="15" xfId="0" applyFont="1" applyFill="1" applyBorder="1" applyAlignment="1" applyProtection="1">
      <alignment horizontal="center" vertical="center" wrapText="1"/>
      <protection/>
    </xf>
    <xf numFmtId="0" fontId="64" fillId="20" borderId="10" xfId="0" applyFont="1" applyFill="1" applyBorder="1" applyAlignment="1" applyProtection="1">
      <alignment horizontal="center" vertical="center"/>
      <protection/>
    </xf>
    <xf numFmtId="0" fontId="56" fillId="20" borderId="10" xfId="0" applyFont="1" applyFill="1" applyBorder="1" applyAlignment="1" applyProtection="1">
      <alignment horizontal="center" vertical="top" wrapText="1"/>
      <protection/>
    </xf>
    <xf numFmtId="0" fontId="56" fillId="20" borderId="10" xfId="0" applyFont="1" applyFill="1" applyBorder="1" applyAlignment="1" applyProtection="1">
      <alignment horizontal="center" vertical="center" wrapText="1"/>
      <protection/>
    </xf>
    <xf numFmtId="0" fontId="50" fillId="36" borderId="10" xfId="0" applyFont="1" applyFill="1" applyBorder="1" applyAlignment="1" applyProtection="1">
      <alignment horizontal="center" vertical="center" wrapText="1"/>
      <protection locked="0"/>
    </xf>
    <xf numFmtId="0" fontId="65" fillId="35" borderId="18" xfId="0" applyFont="1" applyFill="1" applyBorder="1" applyAlignment="1" applyProtection="1">
      <alignment horizontal="center" vertical="center" wrapText="1"/>
      <protection/>
    </xf>
    <xf numFmtId="0" fontId="65" fillId="35" borderId="19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A1" sqref="A1:E1"/>
    </sheetView>
  </sheetViews>
  <sheetFormatPr defaultColWidth="8.8515625" defaultRowHeight="15"/>
  <cols>
    <col min="1" max="1" width="5.7109375" style="13" customWidth="1"/>
    <col min="2" max="2" width="44.140625" style="20" customWidth="1"/>
    <col min="3" max="3" width="19.8515625" style="57" customWidth="1"/>
    <col min="4" max="4" width="5.8515625" style="38" bestFit="1" customWidth="1"/>
    <col min="5" max="5" width="14.421875" style="38" bestFit="1" customWidth="1"/>
    <col min="6" max="6" width="8.8515625" style="13" customWidth="1"/>
    <col min="7" max="7" width="18.140625" style="13" customWidth="1"/>
    <col min="8" max="16384" width="8.8515625" style="13" customWidth="1"/>
  </cols>
  <sheetData>
    <row r="1" spans="1:5" ht="15">
      <c r="A1" s="116" t="s">
        <v>15</v>
      </c>
      <c r="B1" s="116"/>
      <c r="C1" s="116"/>
      <c r="D1" s="116"/>
      <c r="E1" s="116"/>
    </row>
    <row r="2" spans="1:5" ht="15">
      <c r="A2" s="49"/>
      <c r="B2" s="49"/>
      <c r="C2" s="22"/>
      <c r="D2" s="116"/>
      <c r="E2" s="116"/>
    </row>
    <row r="3" spans="1:5" ht="15">
      <c r="A3" s="19" t="s">
        <v>16</v>
      </c>
      <c r="B3" s="19" t="s">
        <v>17</v>
      </c>
      <c r="C3" s="22"/>
      <c r="D3" s="22" t="s">
        <v>18</v>
      </c>
      <c r="E3" s="22" t="s">
        <v>19</v>
      </c>
    </row>
    <row r="4" spans="1:5" ht="28.5">
      <c r="A4" s="3">
        <v>1</v>
      </c>
      <c r="B4" s="44" t="s">
        <v>67</v>
      </c>
      <c r="C4" s="32"/>
      <c r="D4" s="3">
        <v>1</v>
      </c>
      <c r="E4" s="3">
        <f>C4*D4</f>
        <v>0</v>
      </c>
    </row>
    <row r="5" spans="1:7" ht="28.5">
      <c r="A5" s="3">
        <v>2</v>
      </c>
      <c r="B5" s="44" t="s">
        <v>20</v>
      </c>
      <c r="C5" s="32"/>
      <c r="D5" s="3">
        <v>1</v>
      </c>
      <c r="E5" s="3">
        <f aca="true" t="shared" si="0" ref="E5:E13">C5*D5</f>
        <v>0</v>
      </c>
      <c r="G5" s="115"/>
    </row>
    <row r="6" spans="1:5" ht="15">
      <c r="A6" s="3">
        <v>3</v>
      </c>
      <c r="B6" s="44" t="s">
        <v>59</v>
      </c>
      <c r="C6" s="32"/>
      <c r="D6" s="3">
        <v>1</v>
      </c>
      <c r="E6" s="3">
        <f t="shared" si="0"/>
        <v>0</v>
      </c>
    </row>
    <row r="7" spans="1:5" ht="15">
      <c r="A7" s="3">
        <v>4</v>
      </c>
      <c r="B7" s="44" t="s">
        <v>60</v>
      </c>
      <c r="C7" s="32"/>
      <c r="D7" s="3">
        <v>1</v>
      </c>
      <c r="E7" s="3">
        <f t="shared" si="0"/>
        <v>0</v>
      </c>
    </row>
    <row r="8" spans="1:5" ht="28.5">
      <c r="A8" s="3">
        <v>5</v>
      </c>
      <c r="B8" s="44" t="s">
        <v>61</v>
      </c>
      <c r="C8" s="32"/>
      <c r="D8" s="3">
        <v>1</v>
      </c>
      <c r="E8" s="3">
        <f t="shared" si="0"/>
        <v>0</v>
      </c>
    </row>
    <row r="9" spans="1:5" ht="15">
      <c r="A9" s="3">
        <v>6</v>
      </c>
      <c r="B9" s="44" t="s">
        <v>21</v>
      </c>
      <c r="C9" s="32"/>
      <c r="D9" s="3">
        <v>1</v>
      </c>
      <c r="E9" s="3">
        <f t="shared" si="0"/>
        <v>0</v>
      </c>
    </row>
    <row r="10" spans="1:5" ht="42.75">
      <c r="A10" s="3">
        <v>7</v>
      </c>
      <c r="B10" s="44" t="s">
        <v>65</v>
      </c>
      <c r="C10" s="32"/>
      <c r="D10" s="3">
        <v>1</v>
      </c>
      <c r="E10" s="3">
        <f t="shared" si="0"/>
        <v>0</v>
      </c>
    </row>
    <row r="11" spans="1:5" ht="15">
      <c r="A11" s="3">
        <v>8</v>
      </c>
      <c r="B11" s="44" t="s">
        <v>42</v>
      </c>
      <c r="C11" s="32"/>
      <c r="D11" s="3">
        <v>1</v>
      </c>
      <c r="E11" s="3">
        <f t="shared" si="0"/>
        <v>0</v>
      </c>
    </row>
    <row r="12" spans="1:5" ht="28.5">
      <c r="A12" s="3">
        <v>9</v>
      </c>
      <c r="B12" s="44" t="s">
        <v>68</v>
      </c>
      <c r="C12" s="32"/>
      <c r="D12" s="3">
        <v>1</v>
      </c>
      <c r="E12" s="3">
        <f t="shared" si="0"/>
        <v>0</v>
      </c>
    </row>
    <row r="13" spans="1:5" ht="15">
      <c r="A13" s="3">
        <v>10</v>
      </c>
      <c r="B13" s="44" t="s">
        <v>69</v>
      </c>
      <c r="C13" s="32"/>
      <c r="D13" s="3">
        <v>1</v>
      </c>
      <c r="E13" s="3">
        <f t="shared" si="0"/>
        <v>0</v>
      </c>
    </row>
    <row r="14" spans="1:5" ht="15">
      <c r="A14" s="3">
        <v>11</v>
      </c>
      <c r="B14" s="44" t="s">
        <v>22</v>
      </c>
      <c r="C14" s="32"/>
      <c r="D14" s="3">
        <v>1</v>
      </c>
      <c r="E14" s="3">
        <f>C14*D14</f>
        <v>0</v>
      </c>
    </row>
    <row r="15" spans="1:5" ht="15">
      <c r="A15" s="4">
        <v>12</v>
      </c>
      <c r="B15" s="52" t="s">
        <v>66</v>
      </c>
      <c r="C15" s="32"/>
      <c r="D15" s="54">
        <v>1</v>
      </c>
      <c r="E15" s="3">
        <f>C15*D15</f>
        <v>0</v>
      </c>
    </row>
    <row r="16" spans="1:5" ht="15">
      <c r="A16" s="51">
        <v>13</v>
      </c>
      <c r="B16" s="52" t="s">
        <v>70</v>
      </c>
      <c r="C16" s="32"/>
      <c r="D16" s="55">
        <v>1</v>
      </c>
      <c r="E16" s="3">
        <f>C16*D16</f>
        <v>0</v>
      </c>
    </row>
    <row r="17" spans="1:5" ht="15">
      <c r="A17" s="7"/>
      <c r="B17" s="53" t="s">
        <v>5</v>
      </c>
      <c r="C17" s="58"/>
      <c r="D17" s="59"/>
      <c r="E17" s="60">
        <f>SUM(E4:E16)</f>
        <v>0</v>
      </c>
    </row>
    <row r="18" ht="15">
      <c r="C18" s="56"/>
    </row>
    <row r="19" ht="15">
      <c r="C19" s="56"/>
    </row>
    <row r="20" ht="15">
      <c r="C20" s="56"/>
    </row>
    <row r="21" ht="15">
      <c r="C21" s="56"/>
    </row>
    <row r="22" ht="15">
      <c r="C22" s="56"/>
    </row>
    <row r="23" ht="15">
      <c r="C23" s="56"/>
    </row>
    <row r="24" ht="15">
      <c r="C24" s="56"/>
    </row>
    <row r="25" ht="15">
      <c r="C25" s="56"/>
    </row>
    <row r="26" ht="15">
      <c r="C26" s="56"/>
    </row>
    <row r="27" ht="15">
      <c r="C27" s="56"/>
    </row>
    <row r="28" ht="15">
      <c r="C28" s="56"/>
    </row>
    <row r="29" ht="15">
      <c r="C29" s="56"/>
    </row>
    <row r="30" ht="15">
      <c r="C30" s="56"/>
    </row>
    <row r="31" ht="15">
      <c r="C31" s="56"/>
    </row>
    <row r="32" ht="15">
      <c r="C32" s="56"/>
    </row>
    <row r="33" ht="15">
      <c r="C33" s="56"/>
    </row>
    <row r="34" ht="15">
      <c r="C34" s="56"/>
    </row>
    <row r="35" ht="15">
      <c r="C35" s="56"/>
    </row>
    <row r="36" ht="15">
      <c r="C36" s="56"/>
    </row>
    <row r="37" ht="15">
      <c r="C37" s="56"/>
    </row>
    <row r="38" ht="15">
      <c r="C38" s="56"/>
    </row>
    <row r="39" ht="15">
      <c r="C39" s="56"/>
    </row>
    <row r="40" ht="15">
      <c r="C40" s="56"/>
    </row>
    <row r="41" ht="15">
      <c r="C41" s="56"/>
    </row>
    <row r="42" ht="15">
      <c r="C42" s="56"/>
    </row>
    <row r="43" ht="15">
      <c r="C43" s="56"/>
    </row>
    <row r="44" ht="15">
      <c r="C44" s="56"/>
    </row>
    <row r="45" ht="15">
      <c r="C45" s="56"/>
    </row>
    <row r="46" ht="15">
      <c r="C46" s="56"/>
    </row>
    <row r="47" ht="15">
      <c r="C47" s="56"/>
    </row>
    <row r="48" ht="15">
      <c r="C48" s="56"/>
    </row>
    <row r="49" ht="15">
      <c r="C49" s="56"/>
    </row>
    <row r="50" ht="15">
      <c r="C50" s="56"/>
    </row>
    <row r="51" ht="15">
      <c r="C51" s="56"/>
    </row>
    <row r="52" ht="15">
      <c r="C52" s="56"/>
    </row>
    <row r="53" ht="15">
      <c r="C53" s="56"/>
    </row>
    <row r="54" ht="15">
      <c r="C54" s="56"/>
    </row>
    <row r="55" ht="15">
      <c r="C55" s="56"/>
    </row>
    <row r="56" ht="15">
      <c r="C56" s="56"/>
    </row>
    <row r="57" ht="15">
      <c r="C57" s="56"/>
    </row>
    <row r="58" ht="15">
      <c r="C58" s="56"/>
    </row>
    <row r="59" ht="15">
      <c r="C59" s="56"/>
    </row>
    <row r="60" ht="15">
      <c r="C60" s="56"/>
    </row>
    <row r="61" ht="15">
      <c r="C61" s="56"/>
    </row>
    <row r="62" ht="15">
      <c r="C62" s="56"/>
    </row>
    <row r="63" ht="15">
      <c r="C63" s="56"/>
    </row>
    <row r="64" ht="15">
      <c r="C64" s="56"/>
    </row>
    <row r="65" ht="15">
      <c r="C65" s="56"/>
    </row>
    <row r="66" ht="15">
      <c r="C66" s="56"/>
    </row>
    <row r="67" ht="15">
      <c r="C67" s="56"/>
    </row>
    <row r="68" ht="15">
      <c r="C68" s="56"/>
    </row>
    <row r="69" ht="15">
      <c r="C69" s="56"/>
    </row>
    <row r="70" ht="15">
      <c r="C70" s="56"/>
    </row>
    <row r="71" ht="15">
      <c r="C71" s="56"/>
    </row>
    <row r="72" ht="15">
      <c r="C72" s="56"/>
    </row>
    <row r="73" ht="15">
      <c r="C73" s="56"/>
    </row>
    <row r="74" ht="15">
      <c r="C74" s="56"/>
    </row>
    <row r="75" ht="15">
      <c r="C75" s="56"/>
    </row>
    <row r="76" ht="15">
      <c r="C76" s="56"/>
    </row>
    <row r="77" ht="15">
      <c r="C77" s="56"/>
    </row>
    <row r="78" ht="15">
      <c r="C78" s="56"/>
    </row>
    <row r="79" ht="15">
      <c r="C79" s="56"/>
    </row>
    <row r="80" ht="15">
      <c r="C80" s="56"/>
    </row>
    <row r="81" ht="15">
      <c r="C81" s="56"/>
    </row>
    <row r="82" ht="15">
      <c r="C82" s="56"/>
    </row>
    <row r="83" ht="15">
      <c r="C83" s="56"/>
    </row>
    <row r="84" ht="15">
      <c r="C84" s="56"/>
    </row>
    <row r="85" ht="15">
      <c r="C85" s="56"/>
    </row>
    <row r="86" ht="15">
      <c r="C86" s="56"/>
    </row>
    <row r="87" ht="15">
      <c r="C87" s="56"/>
    </row>
    <row r="88" ht="15">
      <c r="C88" s="56"/>
    </row>
    <row r="89" ht="15">
      <c r="C89" s="56"/>
    </row>
    <row r="90" ht="15">
      <c r="C90" s="56"/>
    </row>
    <row r="91" ht="15">
      <c r="C91" s="56"/>
    </row>
    <row r="92" ht="15">
      <c r="C92" s="56"/>
    </row>
    <row r="93" ht="15">
      <c r="C93" s="56"/>
    </row>
    <row r="94" ht="15">
      <c r="C94" s="56"/>
    </row>
    <row r="95" ht="15">
      <c r="C95" s="56"/>
    </row>
    <row r="96" ht="15">
      <c r="C96" s="56"/>
    </row>
    <row r="97" ht="15">
      <c r="C97" s="56"/>
    </row>
    <row r="98" ht="15">
      <c r="C98" s="56"/>
    </row>
    <row r="99" ht="15">
      <c r="C99" s="56"/>
    </row>
    <row r="100" ht="15">
      <c r="C100" s="56"/>
    </row>
    <row r="101" ht="15">
      <c r="C101" s="56"/>
    </row>
    <row r="102" ht="15">
      <c r="C102" s="56"/>
    </row>
    <row r="103" ht="15">
      <c r="C103" s="56"/>
    </row>
    <row r="104" ht="15">
      <c r="C104" s="56"/>
    </row>
    <row r="105" ht="15">
      <c r="C105" s="56"/>
    </row>
    <row r="106" ht="15">
      <c r="C106" s="56"/>
    </row>
    <row r="107" ht="15">
      <c r="C107" s="56"/>
    </row>
    <row r="108" ht="15">
      <c r="C108" s="56"/>
    </row>
    <row r="109" ht="15">
      <c r="C109" s="56"/>
    </row>
    <row r="110" ht="15">
      <c r="C110" s="56"/>
    </row>
    <row r="111" ht="15">
      <c r="C111" s="56"/>
    </row>
    <row r="112" ht="15">
      <c r="C112" s="56"/>
    </row>
    <row r="113" ht="15">
      <c r="C113" s="56"/>
    </row>
    <row r="114" ht="15">
      <c r="C114" s="56"/>
    </row>
    <row r="115" ht="15">
      <c r="C115" s="56"/>
    </row>
    <row r="116" ht="15">
      <c r="C116" s="56"/>
    </row>
    <row r="117" ht="15">
      <c r="C117" s="56"/>
    </row>
    <row r="118" ht="15">
      <c r="C118" s="56"/>
    </row>
    <row r="119" ht="15">
      <c r="C119" s="56"/>
    </row>
    <row r="120" ht="15">
      <c r="C120" s="56"/>
    </row>
    <row r="121" ht="15">
      <c r="C121" s="56"/>
    </row>
    <row r="122" ht="15">
      <c r="C122" s="56"/>
    </row>
    <row r="123" ht="15">
      <c r="C123" s="56"/>
    </row>
    <row r="124" ht="15">
      <c r="C124" s="56"/>
    </row>
    <row r="125" ht="15">
      <c r="C125" s="56"/>
    </row>
    <row r="126" ht="15">
      <c r="C126" s="56"/>
    </row>
    <row r="127" ht="15">
      <c r="C127" s="56"/>
    </row>
    <row r="128" ht="15">
      <c r="C128" s="56"/>
    </row>
    <row r="129" ht="15">
      <c r="C129" s="56"/>
    </row>
    <row r="130" ht="15">
      <c r="C130" s="56"/>
    </row>
    <row r="131" ht="15">
      <c r="C131" s="56"/>
    </row>
    <row r="132" ht="15">
      <c r="C132" s="56"/>
    </row>
    <row r="133" ht="15">
      <c r="C133" s="56"/>
    </row>
    <row r="134" ht="15">
      <c r="C134" s="56"/>
    </row>
    <row r="135" ht="15">
      <c r="C135" s="56"/>
    </row>
    <row r="136" ht="15">
      <c r="C136" s="56"/>
    </row>
    <row r="137" ht="15">
      <c r="C137" s="56"/>
    </row>
    <row r="138" ht="15">
      <c r="C138" s="56"/>
    </row>
    <row r="139" ht="15">
      <c r="C139" s="56"/>
    </row>
    <row r="140" ht="15">
      <c r="C140" s="56"/>
    </row>
    <row r="141" ht="15">
      <c r="C141" s="56"/>
    </row>
    <row r="142" ht="15">
      <c r="C142" s="56"/>
    </row>
    <row r="143" ht="15">
      <c r="C143" s="56"/>
    </row>
    <row r="144" ht="15">
      <c r="C144" s="56"/>
    </row>
    <row r="145" ht="15">
      <c r="C145" s="56"/>
    </row>
    <row r="146" ht="15">
      <c r="C146" s="56"/>
    </row>
    <row r="147" ht="15">
      <c r="C147" s="56"/>
    </row>
    <row r="148" ht="15">
      <c r="C148" s="56"/>
    </row>
    <row r="149" ht="15">
      <c r="C149" s="56"/>
    </row>
    <row r="150" ht="15">
      <c r="C150" s="56"/>
    </row>
    <row r="151" ht="15">
      <c r="C151" s="56"/>
    </row>
    <row r="152" ht="15">
      <c r="C152" s="56"/>
    </row>
    <row r="153" ht="15">
      <c r="C153" s="56"/>
    </row>
    <row r="154" ht="15">
      <c r="C154" s="56"/>
    </row>
    <row r="155" ht="15">
      <c r="C155" s="56"/>
    </row>
    <row r="156" ht="15">
      <c r="C156" s="56"/>
    </row>
    <row r="157" ht="15">
      <c r="C157" s="56"/>
    </row>
    <row r="158" ht="15">
      <c r="C158" s="56"/>
    </row>
    <row r="159" ht="15">
      <c r="C159" s="56"/>
    </row>
    <row r="160" ht="15">
      <c r="C160" s="56"/>
    </row>
    <row r="161" ht="15">
      <c r="C161" s="56"/>
    </row>
    <row r="162" ht="15">
      <c r="C162" s="56"/>
    </row>
    <row r="163" ht="15">
      <c r="C163" s="56"/>
    </row>
    <row r="164" ht="15">
      <c r="C164" s="56"/>
    </row>
    <row r="165" ht="15">
      <c r="C165" s="56"/>
    </row>
    <row r="166" ht="15">
      <c r="C166" s="56"/>
    </row>
    <row r="167" ht="15">
      <c r="C167" s="56"/>
    </row>
    <row r="168" ht="15">
      <c r="C168" s="56"/>
    </row>
    <row r="169" ht="15">
      <c r="C169" s="56"/>
    </row>
    <row r="170" ht="15">
      <c r="C170" s="56"/>
    </row>
    <row r="171" ht="15">
      <c r="C171" s="56"/>
    </row>
    <row r="172" ht="15">
      <c r="C172" s="56"/>
    </row>
    <row r="173" ht="15">
      <c r="C173" s="56"/>
    </row>
    <row r="174" ht="15">
      <c r="C174" s="56"/>
    </row>
    <row r="175" ht="15">
      <c r="C175" s="56"/>
    </row>
    <row r="176" ht="15">
      <c r="C176" s="56"/>
    </row>
    <row r="177" ht="15">
      <c r="C177" s="56"/>
    </row>
    <row r="178" ht="15">
      <c r="C178" s="56"/>
    </row>
    <row r="179" ht="15">
      <c r="C179" s="56"/>
    </row>
    <row r="180" ht="15">
      <c r="C180" s="56"/>
    </row>
    <row r="181" ht="15">
      <c r="C181" s="56"/>
    </row>
    <row r="182" ht="15">
      <c r="C182" s="56"/>
    </row>
    <row r="183" ht="15">
      <c r="C183" s="56"/>
    </row>
    <row r="184" ht="15">
      <c r="C184" s="56"/>
    </row>
    <row r="185" ht="15">
      <c r="C185" s="56"/>
    </row>
    <row r="186" ht="15">
      <c r="C186" s="56"/>
    </row>
    <row r="187" ht="15">
      <c r="C187" s="56"/>
    </row>
    <row r="188" ht="15">
      <c r="C188" s="56"/>
    </row>
    <row r="189" ht="15">
      <c r="C189" s="56"/>
    </row>
    <row r="190" ht="15">
      <c r="C190" s="56"/>
    </row>
    <row r="191" ht="15">
      <c r="C191" s="56"/>
    </row>
    <row r="192" ht="15">
      <c r="C192" s="56"/>
    </row>
    <row r="193" ht="15">
      <c r="C193" s="56"/>
    </row>
    <row r="194" ht="15">
      <c r="C194" s="56"/>
    </row>
    <row r="195" ht="15">
      <c r="C195" s="56"/>
    </row>
    <row r="196" ht="15">
      <c r="C196" s="56"/>
    </row>
    <row r="197" ht="15">
      <c r="C197" s="56"/>
    </row>
    <row r="198" ht="15">
      <c r="C198" s="56"/>
    </row>
    <row r="199" ht="15">
      <c r="C199" s="56"/>
    </row>
    <row r="200" ht="15">
      <c r="C200" s="56"/>
    </row>
    <row r="201" ht="15">
      <c r="C201" s="56"/>
    </row>
    <row r="202" ht="15">
      <c r="C202" s="56"/>
    </row>
    <row r="203" ht="15">
      <c r="C203" s="56"/>
    </row>
    <row r="204" ht="15">
      <c r="C204" s="56"/>
    </row>
  </sheetData>
  <sheetProtection/>
  <mergeCells count="2">
    <mergeCell ref="A1:E1"/>
    <mergeCell ref="D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67"/>
  <sheetViews>
    <sheetView tabSelected="1" zoomScale="91" zoomScaleNormal="91" zoomScalePageLayoutView="0" workbookViewId="0" topLeftCell="A53">
      <selection activeCell="G61" sqref="G61"/>
    </sheetView>
  </sheetViews>
  <sheetFormatPr defaultColWidth="8.8515625" defaultRowHeight="15"/>
  <cols>
    <col min="1" max="1" width="8.421875" style="2" customWidth="1"/>
    <col min="2" max="2" width="43.57421875" style="1" customWidth="1"/>
    <col min="3" max="3" width="13.57421875" style="37" customWidth="1"/>
    <col min="4" max="4" width="14.7109375" style="24" customWidth="1"/>
    <col min="5" max="5" width="9.00390625" style="24" bestFit="1" customWidth="1"/>
    <col min="6" max="6" width="14.421875" style="24" customWidth="1"/>
    <col min="7" max="7" width="33.00390625" style="61" customWidth="1"/>
    <col min="8" max="16384" width="8.8515625" style="61" customWidth="1"/>
  </cols>
  <sheetData>
    <row r="1" spans="1:7" ht="10.5" customHeight="1">
      <c r="A1" s="18"/>
      <c r="B1" s="2"/>
      <c r="D1" s="37"/>
      <c r="E1" s="37"/>
      <c r="F1" s="37"/>
      <c r="G1" s="61" t="s">
        <v>77</v>
      </c>
    </row>
    <row r="2" spans="1:6" s="62" customFormat="1" ht="21" customHeight="1">
      <c r="A2" s="117" t="s">
        <v>40</v>
      </c>
      <c r="B2" s="117"/>
      <c r="C2" s="117"/>
      <c r="D2" s="117"/>
      <c r="E2" s="117"/>
      <c r="F2" s="117"/>
    </row>
    <row r="3" spans="1:6" s="63" customFormat="1" ht="29.25" customHeight="1">
      <c r="A3" s="34"/>
      <c r="B3" s="35" t="s">
        <v>14</v>
      </c>
      <c r="C3" s="34"/>
      <c r="D3" s="36"/>
      <c r="E3" s="120" t="s">
        <v>13</v>
      </c>
      <c r="F3" s="120"/>
    </row>
    <row r="4" spans="1:6" s="63" customFormat="1" ht="38.25" customHeight="1">
      <c r="A4" s="39" t="s">
        <v>9</v>
      </c>
      <c r="B4" s="39" t="s">
        <v>0</v>
      </c>
      <c r="C4" s="39" t="s">
        <v>32</v>
      </c>
      <c r="D4" s="39" t="s">
        <v>1</v>
      </c>
      <c r="E4" s="39" t="s">
        <v>2</v>
      </c>
      <c r="F4" s="39" t="s">
        <v>41</v>
      </c>
    </row>
    <row r="5" spans="1:6" s="62" customFormat="1" ht="34.5" customHeight="1">
      <c r="A5" s="21" t="s">
        <v>10</v>
      </c>
      <c r="B5" s="118" t="s">
        <v>110</v>
      </c>
      <c r="C5" s="119"/>
      <c r="D5" s="119"/>
      <c r="E5" s="119"/>
      <c r="F5" s="119"/>
    </row>
    <row r="6" spans="1:6" ht="115.5">
      <c r="A6" s="33">
        <v>1</v>
      </c>
      <c r="B6" s="15" t="s">
        <v>78</v>
      </c>
      <c r="C6" s="69" t="s">
        <v>23</v>
      </c>
      <c r="D6" s="70"/>
      <c r="E6" s="33">
        <v>75</v>
      </c>
      <c r="F6" s="33">
        <f>E6*D6</f>
        <v>0</v>
      </c>
    </row>
    <row r="7" spans="1:6" ht="15">
      <c r="A7" s="33">
        <v>2</v>
      </c>
      <c r="B7" s="15" t="s">
        <v>50</v>
      </c>
      <c r="C7" s="69" t="s">
        <v>23</v>
      </c>
      <c r="D7" s="70"/>
      <c r="E7" s="33">
        <v>75</v>
      </c>
      <c r="F7" s="33">
        <f aca="true" t="shared" si="0" ref="F7:F15">E7*D7</f>
        <v>0</v>
      </c>
    </row>
    <row r="8" spans="1:6" ht="15">
      <c r="A8" s="33">
        <v>3</v>
      </c>
      <c r="B8" s="15" t="s">
        <v>3</v>
      </c>
      <c r="C8" s="69" t="s">
        <v>23</v>
      </c>
      <c r="D8" s="70"/>
      <c r="E8" s="33">
        <v>75</v>
      </c>
      <c r="F8" s="33">
        <f t="shared" si="0"/>
        <v>0</v>
      </c>
    </row>
    <row r="9" spans="1:6" ht="26.25">
      <c r="A9" s="33">
        <v>6</v>
      </c>
      <c r="B9" s="15" t="s">
        <v>4</v>
      </c>
      <c r="C9" s="69" t="s">
        <v>23</v>
      </c>
      <c r="D9" s="70"/>
      <c r="E9" s="33">
        <v>75</v>
      </c>
      <c r="F9" s="33">
        <f>E9*D9</f>
        <v>0</v>
      </c>
    </row>
    <row r="10" spans="1:6" ht="26.25">
      <c r="A10" s="33">
        <v>7</v>
      </c>
      <c r="B10" s="15" t="s">
        <v>91</v>
      </c>
      <c r="C10" s="69" t="s">
        <v>23</v>
      </c>
      <c r="D10" s="70"/>
      <c r="E10" s="33">
        <v>75</v>
      </c>
      <c r="F10" s="33">
        <f t="shared" si="0"/>
        <v>0</v>
      </c>
    </row>
    <row r="11" spans="1:6" ht="26.25">
      <c r="A11" s="33">
        <v>9</v>
      </c>
      <c r="B11" s="15" t="s">
        <v>92</v>
      </c>
      <c r="C11" s="69" t="s">
        <v>23</v>
      </c>
      <c r="D11" s="70"/>
      <c r="E11" s="33">
        <v>75</v>
      </c>
      <c r="F11" s="71">
        <f t="shared" si="0"/>
        <v>0</v>
      </c>
    </row>
    <row r="12" spans="1:6" ht="15">
      <c r="A12" s="33">
        <v>10</v>
      </c>
      <c r="B12" s="15" t="s">
        <v>93</v>
      </c>
      <c r="C12" s="69" t="s">
        <v>23</v>
      </c>
      <c r="D12" s="70"/>
      <c r="E12" s="33">
        <v>75</v>
      </c>
      <c r="F12" s="71">
        <f t="shared" si="0"/>
        <v>0</v>
      </c>
    </row>
    <row r="13" spans="1:6" ht="15">
      <c r="A13" s="33">
        <v>11</v>
      </c>
      <c r="B13" s="5" t="s">
        <v>94</v>
      </c>
      <c r="C13" s="72" t="s">
        <v>23</v>
      </c>
      <c r="D13" s="70"/>
      <c r="E13" s="33">
        <v>75</v>
      </c>
      <c r="F13" s="71">
        <f>E13*D13</f>
        <v>0</v>
      </c>
    </row>
    <row r="14" spans="1:6" ht="15">
      <c r="A14" s="33">
        <v>12</v>
      </c>
      <c r="B14" s="5" t="s">
        <v>113</v>
      </c>
      <c r="C14" s="72" t="s">
        <v>23</v>
      </c>
      <c r="D14" s="70"/>
      <c r="E14" s="33">
        <v>150</v>
      </c>
      <c r="F14" s="71">
        <f t="shared" si="0"/>
        <v>0</v>
      </c>
    </row>
    <row r="15" spans="1:6" ht="15">
      <c r="A15" s="33">
        <v>13</v>
      </c>
      <c r="B15" s="5" t="s">
        <v>112</v>
      </c>
      <c r="C15" s="72" t="s">
        <v>23</v>
      </c>
      <c r="D15" s="70"/>
      <c r="E15" s="33">
        <v>20</v>
      </c>
      <c r="F15" s="71">
        <f t="shared" si="0"/>
        <v>0</v>
      </c>
    </row>
    <row r="16" spans="1:6" s="62" customFormat="1" ht="27.75" customHeight="1">
      <c r="A16" s="10"/>
      <c r="B16" s="14" t="s">
        <v>5</v>
      </c>
      <c r="C16" s="73"/>
      <c r="D16" s="74">
        <v>2</v>
      </c>
      <c r="E16" s="74"/>
      <c r="F16" s="81">
        <f>SUM(F6:F15)</f>
        <v>0</v>
      </c>
    </row>
    <row r="17" spans="1:6" s="62" customFormat="1" ht="27.75" customHeight="1">
      <c r="A17" s="11"/>
      <c r="B17" s="16"/>
      <c r="C17" s="73"/>
      <c r="D17" s="74"/>
      <c r="E17" s="74"/>
      <c r="F17" s="74"/>
    </row>
    <row r="18" spans="1:6" ht="27" customHeight="1">
      <c r="A18" s="21" t="s">
        <v>11</v>
      </c>
      <c r="B18" s="118" t="s">
        <v>109</v>
      </c>
      <c r="C18" s="119"/>
      <c r="D18" s="119"/>
      <c r="E18" s="119"/>
      <c r="F18" s="119"/>
    </row>
    <row r="19" spans="2:6" ht="27" customHeight="1">
      <c r="B19" s="12"/>
      <c r="C19" s="48" t="s">
        <v>32</v>
      </c>
      <c r="D19" s="48" t="s">
        <v>1</v>
      </c>
      <c r="E19" s="48" t="s">
        <v>2</v>
      </c>
      <c r="F19" s="48" t="s">
        <v>41</v>
      </c>
    </row>
    <row r="20" spans="1:7" ht="15">
      <c r="A20" s="33">
        <v>1</v>
      </c>
      <c r="B20" s="5" t="s">
        <v>24</v>
      </c>
      <c r="C20" s="72" t="s">
        <v>23</v>
      </c>
      <c r="D20" s="70"/>
      <c r="E20" s="33">
        <v>40</v>
      </c>
      <c r="F20" s="71">
        <f>E20*D20</f>
        <v>0</v>
      </c>
      <c r="G20" s="112"/>
    </row>
    <row r="21" spans="1:6" ht="115.5">
      <c r="A21" s="33">
        <v>2</v>
      </c>
      <c r="B21" s="5" t="s">
        <v>79</v>
      </c>
      <c r="C21" s="72" t="s">
        <v>23</v>
      </c>
      <c r="D21" s="70"/>
      <c r="E21" s="33">
        <v>4</v>
      </c>
      <c r="F21" s="71">
        <f aca="true" t="shared" si="1" ref="F21:F33">E21*D21</f>
        <v>0</v>
      </c>
    </row>
    <row r="22" spans="1:6" ht="15">
      <c r="A22" s="33">
        <v>3</v>
      </c>
      <c r="B22" s="5" t="s">
        <v>85</v>
      </c>
      <c r="C22" s="72" t="s">
        <v>23</v>
      </c>
      <c r="D22" s="70"/>
      <c r="E22" s="33">
        <v>4</v>
      </c>
      <c r="F22" s="71">
        <f>D22*E22</f>
        <v>0</v>
      </c>
    </row>
    <row r="23" spans="1:6" ht="15">
      <c r="A23" s="33">
        <v>4</v>
      </c>
      <c r="B23" s="5" t="s">
        <v>84</v>
      </c>
      <c r="C23" s="72" t="s">
        <v>23</v>
      </c>
      <c r="D23" s="70"/>
      <c r="E23" s="33">
        <v>4</v>
      </c>
      <c r="F23" s="71">
        <f t="shared" si="1"/>
        <v>0</v>
      </c>
    </row>
    <row r="24" spans="1:6" ht="26.25">
      <c r="A24" s="33">
        <v>5</v>
      </c>
      <c r="B24" s="5" t="s">
        <v>82</v>
      </c>
      <c r="C24" s="72" t="s">
        <v>23</v>
      </c>
      <c r="D24" s="70"/>
      <c r="E24" s="33">
        <v>4</v>
      </c>
      <c r="F24" s="71">
        <f t="shared" si="1"/>
        <v>0</v>
      </c>
    </row>
    <row r="25" spans="1:6" ht="15">
      <c r="A25" s="33">
        <v>6</v>
      </c>
      <c r="B25" s="5" t="s">
        <v>83</v>
      </c>
      <c r="C25" s="72" t="s">
        <v>23</v>
      </c>
      <c r="D25" s="70"/>
      <c r="E25" s="33">
        <v>4</v>
      </c>
      <c r="F25" s="71">
        <f t="shared" si="1"/>
        <v>0</v>
      </c>
    </row>
    <row r="26" spans="1:6" ht="26.25">
      <c r="A26" s="33">
        <v>7</v>
      </c>
      <c r="B26" s="6" t="s">
        <v>86</v>
      </c>
      <c r="C26" s="72" t="s">
        <v>23</v>
      </c>
      <c r="D26" s="70"/>
      <c r="E26" s="75">
        <v>4</v>
      </c>
      <c r="F26" s="71">
        <f t="shared" si="1"/>
        <v>0</v>
      </c>
    </row>
    <row r="27" spans="1:6" ht="26.25">
      <c r="A27" s="33">
        <v>8</v>
      </c>
      <c r="B27" s="6" t="s">
        <v>87</v>
      </c>
      <c r="C27" s="72" t="s">
        <v>23</v>
      </c>
      <c r="D27" s="70"/>
      <c r="E27" s="75">
        <v>4</v>
      </c>
      <c r="F27" s="71">
        <f t="shared" si="1"/>
        <v>0</v>
      </c>
    </row>
    <row r="28" spans="1:6" ht="15">
      <c r="A28" s="33">
        <v>9</v>
      </c>
      <c r="B28" s="5" t="s">
        <v>88</v>
      </c>
      <c r="C28" s="72" t="s">
        <v>23</v>
      </c>
      <c r="D28" s="70"/>
      <c r="E28" s="33">
        <v>8</v>
      </c>
      <c r="F28" s="71">
        <f t="shared" si="1"/>
        <v>0</v>
      </c>
    </row>
    <row r="29" spans="1:6" ht="15">
      <c r="A29" s="33">
        <v>10</v>
      </c>
      <c r="B29" s="5" t="s">
        <v>89</v>
      </c>
      <c r="C29" s="72" t="s">
        <v>23</v>
      </c>
      <c r="D29" s="70"/>
      <c r="E29" s="33">
        <v>40</v>
      </c>
      <c r="F29" s="71">
        <f t="shared" si="1"/>
        <v>0</v>
      </c>
    </row>
    <row r="30" spans="1:6" ht="26.25">
      <c r="A30" s="33">
        <v>11</v>
      </c>
      <c r="B30" s="5" t="s">
        <v>90</v>
      </c>
      <c r="C30" s="72" t="s">
        <v>23</v>
      </c>
      <c r="D30" s="70"/>
      <c r="E30" s="33">
        <v>40</v>
      </c>
      <c r="F30" s="71">
        <f>E30*D30</f>
        <v>0</v>
      </c>
    </row>
    <row r="31" spans="1:6" ht="15">
      <c r="A31" s="33">
        <v>12</v>
      </c>
      <c r="B31" s="5" t="s">
        <v>114</v>
      </c>
      <c r="C31" s="72" t="s">
        <v>23</v>
      </c>
      <c r="D31" s="70"/>
      <c r="E31" s="33">
        <v>40</v>
      </c>
      <c r="F31" s="71">
        <f>E31*D31</f>
        <v>0</v>
      </c>
    </row>
    <row r="32" spans="1:6" ht="15">
      <c r="A32" s="33">
        <v>13</v>
      </c>
      <c r="B32" s="5" t="s">
        <v>116</v>
      </c>
      <c r="C32" s="72" t="s">
        <v>23</v>
      </c>
      <c r="D32" s="70"/>
      <c r="E32" s="33">
        <v>4</v>
      </c>
      <c r="F32" s="71">
        <f>E32*D32</f>
        <v>0</v>
      </c>
    </row>
    <row r="33" spans="1:6" ht="15">
      <c r="A33" s="33">
        <v>14</v>
      </c>
      <c r="B33" s="5" t="s">
        <v>115</v>
      </c>
      <c r="C33" s="72" t="s">
        <v>23</v>
      </c>
      <c r="D33" s="70"/>
      <c r="E33" s="33">
        <v>10</v>
      </c>
      <c r="F33" s="71">
        <f t="shared" si="1"/>
        <v>0</v>
      </c>
    </row>
    <row r="34" spans="1:6" ht="24.75" customHeight="1">
      <c r="A34" s="8"/>
      <c r="B34" s="14" t="s">
        <v>5</v>
      </c>
      <c r="C34" s="76"/>
      <c r="D34" s="75"/>
      <c r="E34" s="75"/>
      <c r="F34" s="82">
        <f>SUM(F20:F33)</f>
        <v>0</v>
      </c>
    </row>
    <row r="35" spans="1:6" ht="24.75" customHeight="1">
      <c r="A35" s="9"/>
      <c r="B35" s="17"/>
      <c r="C35" s="76"/>
      <c r="D35" s="75"/>
      <c r="E35" s="75"/>
      <c r="F35" s="75"/>
    </row>
    <row r="36" spans="1:6" ht="45.75" customHeight="1">
      <c r="A36" s="21" t="s">
        <v>12</v>
      </c>
      <c r="B36" s="118" t="s">
        <v>101</v>
      </c>
      <c r="C36" s="119"/>
      <c r="D36" s="119"/>
      <c r="E36" s="119"/>
      <c r="F36" s="119"/>
    </row>
    <row r="37" spans="2:6" ht="27.75" customHeight="1">
      <c r="B37" s="12"/>
      <c r="C37" s="48" t="s">
        <v>32</v>
      </c>
      <c r="D37" s="48" t="s">
        <v>1</v>
      </c>
      <c r="E37" s="48" t="s">
        <v>2</v>
      </c>
      <c r="F37" s="48" t="s">
        <v>41</v>
      </c>
    </row>
    <row r="38" spans="1:7" s="63" customFormat="1" ht="38.25">
      <c r="A38" s="33">
        <v>1</v>
      </c>
      <c r="B38" s="83" t="s">
        <v>95</v>
      </c>
      <c r="C38" s="72" t="s">
        <v>23</v>
      </c>
      <c r="D38" s="70"/>
      <c r="E38" s="33">
        <v>18</v>
      </c>
      <c r="F38" s="33">
        <f>E38*D38</f>
        <v>0</v>
      </c>
      <c r="G38" s="113"/>
    </row>
    <row r="39" spans="1:6" s="63" customFormat="1" ht="15">
      <c r="A39" s="33">
        <v>2</v>
      </c>
      <c r="B39" s="83" t="s">
        <v>96</v>
      </c>
      <c r="C39" s="72" t="s">
        <v>23</v>
      </c>
      <c r="D39" s="70"/>
      <c r="E39" s="33">
        <v>18</v>
      </c>
      <c r="F39" s="33">
        <f>E39*D39</f>
        <v>0</v>
      </c>
    </row>
    <row r="40" spans="1:6" s="63" customFormat="1" ht="15">
      <c r="A40" s="33">
        <v>3</v>
      </c>
      <c r="B40" s="83" t="s">
        <v>97</v>
      </c>
      <c r="C40" s="72" t="s">
        <v>23</v>
      </c>
      <c r="D40" s="70"/>
      <c r="E40" s="33">
        <v>16</v>
      </c>
      <c r="F40" s="33">
        <f>E40*D40</f>
        <v>0</v>
      </c>
    </row>
    <row r="41" spans="1:6" s="63" customFormat="1" ht="25.5">
      <c r="A41" s="33">
        <v>4</v>
      </c>
      <c r="B41" s="83" t="s">
        <v>4</v>
      </c>
      <c r="C41" s="72" t="s">
        <v>23</v>
      </c>
      <c r="D41" s="70"/>
      <c r="E41" s="33">
        <v>18</v>
      </c>
      <c r="F41" s="33">
        <f>E41*D41</f>
        <v>0</v>
      </c>
    </row>
    <row r="42" spans="1:6" ht="15">
      <c r="A42" s="8"/>
      <c r="B42" s="14" t="s">
        <v>5</v>
      </c>
      <c r="C42" s="76"/>
      <c r="D42" s="75"/>
      <c r="E42" s="75"/>
      <c r="F42" s="82">
        <f>SUM(F38:F41)</f>
        <v>0</v>
      </c>
    </row>
    <row r="43" spans="1:6" ht="15">
      <c r="A43" s="126"/>
      <c r="B43" s="127"/>
      <c r="C43" s="127"/>
      <c r="D43" s="127"/>
      <c r="E43" s="127"/>
      <c r="F43" s="128"/>
    </row>
    <row r="44" spans="1:6" ht="51.75" customHeight="1">
      <c r="A44" s="47" t="s">
        <v>27</v>
      </c>
      <c r="B44" s="118" t="s">
        <v>102</v>
      </c>
      <c r="C44" s="119"/>
      <c r="D44" s="119"/>
      <c r="E44" s="119"/>
      <c r="F44" s="119"/>
    </row>
    <row r="45" spans="1:6" ht="15">
      <c r="A45" s="21"/>
      <c r="B45" s="12"/>
      <c r="C45" s="48" t="s">
        <v>32</v>
      </c>
      <c r="D45" s="48" t="s">
        <v>1</v>
      </c>
      <c r="E45" s="131"/>
      <c r="F45" s="132"/>
    </row>
    <row r="46" spans="1:6" s="64" customFormat="1" ht="26.25">
      <c r="A46" s="46">
        <v>1</v>
      </c>
      <c r="B46" s="45" t="s">
        <v>98</v>
      </c>
      <c r="C46" s="77" t="s">
        <v>81</v>
      </c>
      <c r="D46" s="78"/>
      <c r="E46" s="133">
        <f>D46</f>
        <v>0</v>
      </c>
      <c r="F46" s="133"/>
    </row>
    <row r="47" spans="1:6" ht="51.75">
      <c r="A47" s="8">
        <v>2</v>
      </c>
      <c r="B47" s="6" t="s">
        <v>76</v>
      </c>
      <c r="C47" s="77" t="s">
        <v>81</v>
      </c>
      <c r="D47" s="70"/>
      <c r="E47" s="133">
        <f>D47</f>
        <v>0</v>
      </c>
      <c r="F47" s="133"/>
    </row>
    <row r="48" spans="1:6" ht="15">
      <c r="A48" s="46">
        <v>3</v>
      </c>
      <c r="B48" s="6" t="s">
        <v>74</v>
      </c>
      <c r="C48" s="77" t="s">
        <v>81</v>
      </c>
      <c r="D48" s="70"/>
      <c r="E48" s="133">
        <f>D48</f>
        <v>0</v>
      </c>
      <c r="F48" s="133"/>
    </row>
    <row r="49" spans="1:6" ht="15">
      <c r="A49" s="8">
        <v>4</v>
      </c>
      <c r="B49" s="6" t="s">
        <v>75</v>
      </c>
      <c r="C49" s="77" t="s">
        <v>81</v>
      </c>
      <c r="D49" s="70"/>
      <c r="E49" s="133">
        <f>D49</f>
        <v>0</v>
      </c>
      <c r="F49" s="133"/>
    </row>
    <row r="50" spans="1:6" ht="15">
      <c r="A50" s="84"/>
      <c r="B50" s="14" t="s">
        <v>5</v>
      </c>
      <c r="C50" s="77"/>
      <c r="D50" s="70"/>
      <c r="E50" s="121">
        <f>SUM(E46:F49)</f>
        <v>0</v>
      </c>
      <c r="F50" s="122"/>
    </row>
    <row r="51" spans="1:6" ht="15">
      <c r="A51" s="123"/>
      <c r="B51" s="124"/>
      <c r="C51" s="124"/>
      <c r="D51" s="124"/>
      <c r="E51" s="124"/>
      <c r="F51" s="125"/>
    </row>
    <row r="52" spans="1:6" ht="60" customHeight="1">
      <c r="A52" s="48" t="s">
        <v>28</v>
      </c>
      <c r="B52" s="129" t="s">
        <v>103</v>
      </c>
      <c r="C52" s="130"/>
      <c r="D52" s="130"/>
      <c r="E52" s="130"/>
      <c r="F52" s="130"/>
    </row>
    <row r="53" spans="1:6" ht="16.5" customHeight="1">
      <c r="A53" s="21"/>
      <c r="B53" s="12"/>
      <c r="C53" s="48" t="s">
        <v>32</v>
      </c>
      <c r="D53" s="48" t="s">
        <v>1</v>
      </c>
      <c r="E53" s="48" t="s">
        <v>2</v>
      </c>
      <c r="F53" s="48" t="s">
        <v>41</v>
      </c>
    </row>
    <row r="54" spans="1:6" ht="15">
      <c r="A54" s="8">
        <v>1</v>
      </c>
      <c r="B54" s="6" t="s">
        <v>31</v>
      </c>
      <c r="C54" s="76" t="s">
        <v>23</v>
      </c>
      <c r="D54" s="79"/>
      <c r="E54" s="80">
        <v>150</v>
      </c>
      <c r="F54" s="80">
        <f>E54*D54</f>
        <v>0</v>
      </c>
    </row>
    <row r="55" spans="1:6" ht="15">
      <c r="A55" s="8">
        <v>2</v>
      </c>
      <c r="B55" s="6" t="s">
        <v>80</v>
      </c>
      <c r="C55" s="76" t="s">
        <v>23</v>
      </c>
      <c r="D55" s="79"/>
      <c r="E55" s="80">
        <v>4</v>
      </c>
      <c r="F55" s="80">
        <f>E55*D55</f>
        <v>0</v>
      </c>
    </row>
    <row r="56" spans="1:6" ht="26.25">
      <c r="A56" s="8">
        <v>3</v>
      </c>
      <c r="B56" s="6" t="s">
        <v>117</v>
      </c>
      <c r="C56" s="76" t="s">
        <v>23</v>
      </c>
      <c r="D56" s="79"/>
      <c r="E56" s="80">
        <v>90</v>
      </c>
      <c r="F56" s="80">
        <f>E56*D56</f>
        <v>0</v>
      </c>
    </row>
    <row r="57" spans="1:6" ht="26.25">
      <c r="A57" s="8">
        <v>4</v>
      </c>
      <c r="B57" s="6" t="s">
        <v>118</v>
      </c>
      <c r="C57" s="76" t="s">
        <v>23</v>
      </c>
      <c r="D57" s="79"/>
      <c r="E57" s="80">
        <v>10</v>
      </c>
      <c r="F57" s="80">
        <f>D57*E57</f>
        <v>0</v>
      </c>
    </row>
    <row r="58" spans="1:6" ht="15">
      <c r="A58" s="84"/>
      <c r="B58" s="14" t="s">
        <v>5</v>
      </c>
      <c r="C58" s="77"/>
      <c r="D58" s="70"/>
      <c r="E58" s="61"/>
      <c r="F58" s="85">
        <f>SUM(F54:F57)</f>
        <v>0</v>
      </c>
    </row>
    <row r="60" spans="1:250" ht="45" customHeight="1">
      <c r="A60" s="47" t="s">
        <v>39</v>
      </c>
      <c r="B60" s="118" t="s">
        <v>104</v>
      </c>
      <c r="C60" s="119"/>
      <c r="D60" s="119"/>
      <c r="E60" s="119"/>
      <c r="F60" s="119"/>
      <c r="G60" s="65"/>
      <c r="H60" s="66"/>
      <c r="I60" s="67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8"/>
      <c r="GN60" s="68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8"/>
      <c r="HC60" s="68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8"/>
      <c r="HR60" s="68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8"/>
      <c r="IG60" s="68"/>
      <c r="IH60" s="68"/>
      <c r="II60" s="68"/>
      <c r="IJ60" s="68"/>
      <c r="IK60" s="68"/>
      <c r="IL60" s="68"/>
      <c r="IM60" s="68"/>
      <c r="IN60" s="68"/>
      <c r="IO60" s="68"/>
      <c r="IP60" s="68"/>
    </row>
    <row r="61" spans="1:6" ht="39">
      <c r="A61" s="8">
        <v>1</v>
      </c>
      <c r="B61" s="6" t="s">
        <v>100</v>
      </c>
      <c r="C61" s="76" t="s">
        <v>81</v>
      </c>
      <c r="D61" s="79"/>
      <c r="E61" s="80">
        <v>1</v>
      </c>
      <c r="F61" s="80">
        <f>E61*D61</f>
        <v>0</v>
      </c>
    </row>
    <row r="62" spans="1:6" ht="26.25">
      <c r="A62" s="8">
        <v>2</v>
      </c>
      <c r="B62" s="6" t="s">
        <v>119</v>
      </c>
      <c r="C62" s="76" t="s">
        <v>23</v>
      </c>
      <c r="D62" s="79"/>
      <c r="E62" s="80">
        <v>85</v>
      </c>
      <c r="F62" s="80">
        <f>E62*D62</f>
        <v>0</v>
      </c>
    </row>
    <row r="63" spans="1:6" ht="15">
      <c r="A63" s="8">
        <v>3</v>
      </c>
      <c r="B63" s="6" t="s">
        <v>99</v>
      </c>
      <c r="C63" s="76" t="s">
        <v>23</v>
      </c>
      <c r="D63" s="79"/>
      <c r="E63" s="80">
        <v>50</v>
      </c>
      <c r="F63" s="80">
        <f>D63*E63</f>
        <v>0</v>
      </c>
    </row>
    <row r="64" spans="1:6" ht="15">
      <c r="A64" s="84"/>
      <c r="B64" s="14" t="s">
        <v>5</v>
      </c>
      <c r="C64" s="77"/>
      <c r="D64" s="70"/>
      <c r="E64" s="61"/>
      <c r="F64" s="85">
        <f>SUM(F61:F63)</f>
        <v>0</v>
      </c>
    </row>
    <row r="65" spans="1:6" ht="24" customHeight="1">
      <c r="A65" s="8"/>
      <c r="B65" s="6"/>
      <c r="C65" s="76"/>
      <c r="D65" s="75"/>
      <c r="E65" s="75"/>
      <c r="F65" s="75"/>
    </row>
    <row r="66" spans="1:6" ht="26.25">
      <c r="A66" s="8"/>
      <c r="B66" s="14" t="s">
        <v>48</v>
      </c>
      <c r="C66" s="76"/>
      <c r="D66" s="75"/>
      <c r="E66" s="75"/>
      <c r="F66" s="86">
        <f>(F16+F34+F42+E50+F58+F64+'CAPEX_Central Studio'!E17)</f>
        <v>0</v>
      </c>
    </row>
    <row r="67" spans="1:6" ht="15">
      <c r="A67" s="8"/>
      <c r="B67" s="6"/>
      <c r="C67" s="76"/>
      <c r="D67" s="75"/>
      <c r="E67" s="75"/>
      <c r="F67" s="75"/>
    </row>
  </sheetData>
  <sheetProtection/>
  <mergeCells count="16">
    <mergeCell ref="E50:F50"/>
    <mergeCell ref="A51:F51"/>
    <mergeCell ref="A43:F43"/>
    <mergeCell ref="B52:F52"/>
    <mergeCell ref="B60:F60"/>
    <mergeCell ref="E45:F45"/>
    <mergeCell ref="E47:F47"/>
    <mergeCell ref="E46:F46"/>
    <mergeCell ref="E48:F48"/>
    <mergeCell ref="E49:F49"/>
    <mergeCell ref="A2:F2"/>
    <mergeCell ref="B5:F5"/>
    <mergeCell ref="B18:F18"/>
    <mergeCell ref="B36:F36"/>
    <mergeCell ref="B44:F44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="70" zoomScaleNormal="70" zoomScalePageLayoutView="0" workbookViewId="0" topLeftCell="A1">
      <selection activeCell="G12" sqref="G12"/>
    </sheetView>
  </sheetViews>
  <sheetFormatPr defaultColWidth="8.8515625" defaultRowHeight="15"/>
  <cols>
    <col min="1" max="1" width="2.7109375" style="30" bestFit="1" customWidth="1"/>
    <col min="2" max="2" width="70.8515625" style="106" customWidth="1"/>
    <col min="3" max="3" width="15.421875" style="106" customWidth="1"/>
    <col min="4" max="4" width="12.8515625" style="106" bestFit="1" customWidth="1"/>
    <col min="5" max="5" width="8.57421875" style="106" bestFit="1" customWidth="1"/>
    <col min="6" max="6" width="17.57421875" style="106" customWidth="1"/>
    <col min="7" max="7" width="37.57421875" style="88" customWidth="1"/>
    <col min="8" max="8" width="19.140625" style="88" customWidth="1"/>
    <col min="9" max="16384" width="8.8515625" style="88" customWidth="1"/>
  </cols>
  <sheetData>
    <row r="1" spans="1:6" s="87" customFormat="1" ht="31.5" customHeight="1">
      <c r="A1" s="138" t="s">
        <v>56</v>
      </c>
      <c r="B1" s="138"/>
      <c r="C1" s="138"/>
      <c r="D1" s="138"/>
      <c r="E1" s="138"/>
      <c r="F1" s="138"/>
    </row>
    <row r="2" spans="1:6" s="89" customFormat="1" ht="28.5">
      <c r="A2" s="31">
        <v>1</v>
      </c>
      <c r="B2" s="95" t="s">
        <v>7</v>
      </c>
      <c r="C2" s="95" t="s">
        <v>43</v>
      </c>
      <c r="D2" s="95" t="s">
        <v>1</v>
      </c>
      <c r="E2" s="95" t="s">
        <v>2</v>
      </c>
      <c r="F2" s="95" t="s">
        <v>111</v>
      </c>
    </row>
    <row r="3" spans="1:6" ht="43.5" customHeight="1">
      <c r="A3" s="29"/>
      <c r="B3" s="96" t="s">
        <v>29</v>
      </c>
      <c r="C3" s="97" t="s">
        <v>73</v>
      </c>
      <c r="D3" s="98"/>
      <c r="E3" s="97">
        <v>6</v>
      </c>
      <c r="F3" s="97">
        <f>E3*D3</f>
        <v>0</v>
      </c>
    </row>
    <row r="4" spans="1:6" ht="48" customHeight="1">
      <c r="A4" s="29"/>
      <c r="B4" s="96" t="s">
        <v>25</v>
      </c>
      <c r="C4" s="97" t="s">
        <v>73</v>
      </c>
      <c r="D4" s="98"/>
      <c r="E4" s="97">
        <v>30</v>
      </c>
      <c r="F4" s="97">
        <f>E4*D4</f>
        <v>0</v>
      </c>
    </row>
    <row r="5" spans="1:6" ht="36.75" customHeight="1">
      <c r="A5" s="29"/>
      <c r="B5" s="96" t="s">
        <v>6</v>
      </c>
      <c r="C5" s="97" t="s">
        <v>73</v>
      </c>
      <c r="D5" s="98"/>
      <c r="E5" s="97">
        <v>12</v>
      </c>
      <c r="F5" s="97">
        <f>E5*D5</f>
        <v>0</v>
      </c>
    </row>
    <row r="6" spans="1:6" ht="31.5" customHeight="1">
      <c r="A6" s="29"/>
      <c r="B6" s="28" t="s">
        <v>5</v>
      </c>
      <c r="C6" s="99"/>
      <c r="D6" s="99"/>
      <c r="E6" s="99"/>
      <c r="F6" s="114"/>
    </row>
    <row r="7" spans="1:6" s="90" customFormat="1" ht="14.25">
      <c r="A7" s="31">
        <v>2</v>
      </c>
      <c r="B7" s="95" t="s">
        <v>8</v>
      </c>
      <c r="C7" s="95"/>
      <c r="D7" s="95"/>
      <c r="E7" s="95"/>
      <c r="F7" s="95"/>
    </row>
    <row r="8" spans="1:6" s="94" customFormat="1" ht="14.25">
      <c r="A8" s="29"/>
      <c r="B8" s="100" t="s">
        <v>72</v>
      </c>
      <c r="C8" s="97" t="s">
        <v>57</v>
      </c>
      <c r="D8" s="101"/>
      <c r="E8" s="97">
        <v>1</v>
      </c>
      <c r="F8" s="97">
        <f>D8*E8</f>
        <v>0</v>
      </c>
    </row>
    <row r="9" spans="1:6" ht="14.25">
      <c r="A9" s="29"/>
      <c r="B9" s="100" t="s">
        <v>71</v>
      </c>
      <c r="C9" s="97" t="s">
        <v>57</v>
      </c>
      <c r="D9" s="98"/>
      <c r="E9" s="97">
        <v>4</v>
      </c>
      <c r="F9" s="97">
        <f>E9*D9</f>
        <v>0</v>
      </c>
    </row>
    <row r="10" spans="1:6" ht="21.75" customHeight="1">
      <c r="A10" s="29"/>
      <c r="B10" s="100" t="s">
        <v>47</v>
      </c>
      <c r="C10" s="97" t="s">
        <v>57</v>
      </c>
      <c r="D10" s="98"/>
      <c r="E10" s="97">
        <v>3</v>
      </c>
      <c r="F10" s="97">
        <f>E10*D10</f>
        <v>0</v>
      </c>
    </row>
    <row r="11" spans="1:6" ht="14.25">
      <c r="A11" s="29"/>
      <c r="B11" s="28" t="s">
        <v>5</v>
      </c>
      <c r="C11" s="99"/>
      <c r="D11" s="99"/>
      <c r="E11" s="99"/>
      <c r="F11" s="114"/>
    </row>
    <row r="12" spans="1:18" ht="14.25" customHeight="1">
      <c r="A12" s="139">
        <v>3</v>
      </c>
      <c r="B12" s="140" t="s">
        <v>30</v>
      </c>
      <c r="C12" s="135" t="s">
        <v>57</v>
      </c>
      <c r="D12" s="141"/>
      <c r="E12" s="135">
        <v>1</v>
      </c>
      <c r="F12" s="135">
        <f>E12*D12</f>
        <v>0</v>
      </c>
      <c r="G12" s="91"/>
      <c r="H12" s="91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8" ht="14.25" customHeight="1">
      <c r="A13" s="139"/>
      <c r="B13" s="140"/>
      <c r="C13" s="135"/>
      <c r="D13" s="141"/>
      <c r="E13" s="135"/>
      <c r="F13" s="135"/>
      <c r="G13" s="92"/>
      <c r="H13" s="92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ht="14.25">
      <c r="A14" s="139"/>
      <c r="B14" s="140"/>
      <c r="C14" s="135"/>
      <c r="D14" s="141"/>
      <c r="E14" s="135"/>
      <c r="F14" s="135"/>
      <c r="G14" s="92"/>
      <c r="H14" s="92"/>
      <c r="I14" s="89"/>
      <c r="J14" s="89"/>
      <c r="K14" s="89"/>
      <c r="L14" s="89"/>
      <c r="M14" s="89"/>
      <c r="N14" s="89"/>
      <c r="O14" s="89"/>
      <c r="P14" s="89"/>
      <c r="Q14" s="89"/>
      <c r="R14" s="89"/>
    </row>
    <row r="15" spans="1:18" ht="14.25">
      <c r="A15" s="139"/>
      <c r="B15" s="140"/>
      <c r="C15" s="135"/>
      <c r="D15" s="141"/>
      <c r="E15" s="135"/>
      <c r="F15" s="135"/>
      <c r="G15" s="92"/>
      <c r="H15" s="92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spans="1:18" ht="14.25">
      <c r="A16" s="139"/>
      <c r="B16" s="140"/>
      <c r="C16" s="135"/>
      <c r="D16" s="141"/>
      <c r="E16" s="135"/>
      <c r="F16" s="135"/>
      <c r="G16" s="92"/>
      <c r="H16" s="92"/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4.25">
      <c r="A17" s="139"/>
      <c r="B17" s="140"/>
      <c r="C17" s="135"/>
      <c r="D17" s="141"/>
      <c r="E17" s="135"/>
      <c r="F17" s="135"/>
      <c r="G17" s="92"/>
      <c r="H17" s="92"/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4.25">
      <c r="A18" s="139"/>
      <c r="B18" s="140"/>
      <c r="C18" s="135"/>
      <c r="D18" s="141"/>
      <c r="E18" s="135"/>
      <c r="F18" s="135"/>
      <c r="G18" s="92"/>
      <c r="H18" s="92"/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8" s="89" customFormat="1" ht="28.5">
      <c r="A19" s="31">
        <v>4</v>
      </c>
      <c r="B19" s="95" t="s">
        <v>108</v>
      </c>
      <c r="C19" s="97" t="s">
        <v>58</v>
      </c>
      <c r="D19" s="102"/>
      <c r="E19" s="99"/>
      <c r="F19" s="99"/>
      <c r="G19" s="93"/>
      <c r="H19" s="92"/>
    </row>
    <row r="20" spans="1:8" s="89" customFormat="1" ht="14.25">
      <c r="A20" s="50"/>
      <c r="B20" s="103" t="s">
        <v>105</v>
      </c>
      <c r="C20" s="97" t="s">
        <v>58</v>
      </c>
      <c r="D20" s="98"/>
      <c r="E20" s="99">
        <v>5</v>
      </c>
      <c r="F20" s="99">
        <f>E20*D20</f>
        <v>0</v>
      </c>
      <c r="G20" s="93"/>
      <c r="H20" s="92"/>
    </row>
    <row r="21" spans="1:8" s="89" customFormat="1" ht="14.25">
      <c r="A21" s="50"/>
      <c r="B21" s="103" t="s">
        <v>106</v>
      </c>
      <c r="C21" s="97" t="s">
        <v>58</v>
      </c>
      <c r="D21" s="98"/>
      <c r="E21" s="99">
        <v>4</v>
      </c>
      <c r="F21" s="99">
        <f>E21*D21</f>
        <v>0</v>
      </c>
      <c r="G21" s="93"/>
      <c r="H21" s="92"/>
    </row>
    <row r="22" spans="1:8" s="89" customFormat="1" ht="14.25">
      <c r="A22" s="50"/>
      <c r="B22" s="103" t="s">
        <v>107</v>
      </c>
      <c r="C22" s="97" t="s">
        <v>58</v>
      </c>
      <c r="D22" s="98"/>
      <c r="E22" s="99">
        <v>1</v>
      </c>
      <c r="F22" s="99">
        <f>E22*D22</f>
        <v>0</v>
      </c>
      <c r="G22" s="93"/>
      <c r="H22" s="92"/>
    </row>
    <row r="23" spans="1:8" s="89" customFormat="1" ht="14.25">
      <c r="A23" s="50"/>
      <c r="B23" s="103"/>
      <c r="C23" s="97"/>
      <c r="D23" s="102"/>
      <c r="E23" s="99"/>
      <c r="F23" s="99"/>
      <c r="G23" s="93"/>
      <c r="H23" s="92"/>
    </row>
    <row r="24" spans="1:8" s="89" customFormat="1" ht="14.25">
      <c r="A24" s="31">
        <v>5</v>
      </c>
      <c r="B24" s="95" t="s">
        <v>49</v>
      </c>
      <c r="C24" s="97" t="s">
        <v>57</v>
      </c>
      <c r="D24" s="98"/>
      <c r="E24" s="99">
        <v>1</v>
      </c>
      <c r="F24" s="99">
        <f>E24*D24</f>
        <v>0</v>
      </c>
      <c r="G24" s="93"/>
      <c r="H24" s="92"/>
    </row>
    <row r="25" spans="1:6" ht="22.5" customHeight="1">
      <c r="A25" s="29"/>
      <c r="B25" s="104"/>
      <c r="C25" s="104"/>
      <c r="D25" s="104"/>
      <c r="E25" s="104"/>
      <c r="F25" s="104"/>
    </row>
    <row r="26" spans="1:6" ht="21.75" customHeight="1">
      <c r="A26" s="29"/>
      <c r="B26" s="28" t="s">
        <v>26</v>
      </c>
      <c r="C26" s="136">
        <f>SUM(F3:F24)</f>
        <v>0</v>
      </c>
      <c r="D26" s="137"/>
      <c r="E26" s="137"/>
      <c r="F26" s="137"/>
    </row>
    <row r="28" spans="2:4" ht="15">
      <c r="B28" s="134" t="s">
        <v>52</v>
      </c>
      <c r="C28" s="105" t="s">
        <v>44</v>
      </c>
      <c r="D28" s="105" t="s">
        <v>53</v>
      </c>
    </row>
    <row r="29" spans="2:6" ht="15">
      <c r="B29" s="134"/>
      <c r="C29" s="105" t="s">
        <v>45</v>
      </c>
      <c r="D29" s="105" t="s">
        <v>54</v>
      </c>
      <c r="F29" s="107"/>
    </row>
    <row r="30" spans="2:6" ht="15">
      <c r="B30" s="134"/>
      <c r="C30" s="105" t="s">
        <v>46</v>
      </c>
      <c r="D30" s="105" t="s">
        <v>55</v>
      </c>
      <c r="F30" s="107"/>
    </row>
    <row r="31" spans="2:6" ht="15">
      <c r="B31" s="108"/>
      <c r="C31" s="108"/>
      <c r="D31" s="108"/>
      <c r="F31" s="109"/>
    </row>
    <row r="32" ht="14.25">
      <c r="F32" s="110"/>
    </row>
    <row r="33" ht="14.25">
      <c r="F33" s="107"/>
    </row>
  </sheetData>
  <sheetProtection/>
  <mergeCells count="9">
    <mergeCell ref="B28:B30"/>
    <mergeCell ref="F12:F18"/>
    <mergeCell ref="C26:F26"/>
    <mergeCell ref="A1:F1"/>
    <mergeCell ref="A12:A18"/>
    <mergeCell ref="B12:B18"/>
    <mergeCell ref="C12:C18"/>
    <mergeCell ref="D12:D18"/>
    <mergeCell ref="E12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zoomScale="85" zoomScaleNormal="85" zoomScalePageLayoutView="0" workbookViewId="0" topLeftCell="A1">
      <selection activeCell="C15" sqref="C15"/>
    </sheetView>
  </sheetViews>
  <sheetFormatPr defaultColWidth="9.140625" defaultRowHeight="15"/>
  <cols>
    <col min="1" max="1" width="7.421875" style="24" bestFit="1" customWidth="1"/>
    <col min="2" max="2" width="32.7109375" style="24" customWidth="1"/>
    <col min="3" max="3" width="65.7109375" style="24" customWidth="1"/>
    <col min="4" max="16384" width="9.140625" style="24" customWidth="1"/>
  </cols>
  <sheetData>
    <row r="1" spans="1:3" s="23" customFormat="1" ht="51" customHeight="1" thickBot="1">
      <c r="A1" s="142" t="s">
        <v>51</v>
      </c>
      <c r="B1" s="143"/>
      <c r="C1" s="42"/>
    </row>
    <row r="2" spans="1:3" ht="28.5">
      <c r="A2" s="25" t="s">
        <v>33</v>
      </c>
      <c r="B2" s="25" t="s">
        <v>34</v>
      </c>
      <c r="C2" s="25" t="s">
        <v>35</v>
      </c>
    </row>
    <row r="3" spans="1:3" ht="32.25" customHeight="1" thickBot="1">
      <c r="A3" s="26">
        <v>1</v>
      </c>
      <c r="B3" s="27" t="s">
        <v>36</v>
      </c>
      <c r="C3" s="111">
        <f>CAPEX!F66</f>
        <v>0</v>
      </c>
    </row>
    <row r="4" spans="1:3" ht="37.5" customHeight="1" thickBot="1">
      <c r="A4" s="26">
        <v>2</v>
      </c>
      <c r="B4" s="27" t="s">
        <v>37</v>
      </c>
      <c r="C4" s="111">
        <f>('OPEX for 3 yrs'!C26:F26)*3</f>
        <v>0</v>
      </c>
    </row>
    <row r="5" spans="1:3" ht="36.75" customHeight="1">
      <c r="A5" s="28">
        <v>3</v>
      </c>
      <c r="B5" s="28" t="s">
        <v>38</v>
      </c>
      <c r="C5" s="43">
        <f>C3+C4</f>
        <v>0</v>
      </c>
    </row>
    <row r="8" spans="1:3" ht="15.75">
      <c r="A8" s="40"/>
      <c r="B8" s="41" t="s">
        <v>62</v>
      </c>
      <c r="C8" s="41" t="s">
        <v>64</v>
      </c>
    </row>
    <row r="9" spans="1:3" ht="15.75">
      <c r="A9" s="40"/>
      <c r="B9" s="40"/>
      <c r="C9" s="41" t="s">
        <v>63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Divya Pillai</dc:creator>
  <cp:keywords/>
  <dc:description/>
  <cp:lastModifiedBy>Anuj x Gupta</cp:lastModifiedBy>
  <dcterms:created xsi:type="dcterms:W3CDTF">2017-10-07T05:47:21Z</dcterms:created>
  <dcterms:modified xsi:type="dcterms:W3CDTF">2019-07-24T07:39:41Z</dcterms:modified>
  <cp:category/>
  <cp:version/>
  <cp:contentType/>
  <cp:contentStatus/>
</cp:coreProperties>
</file>