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61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<sst xmlns="http://schemas.openxmlformats.org/spreadsheetml/2006/main" count="198" uniqueCount="88">
  <si>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</si>
  <si>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</si>
  <si>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</si>
  <si>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</si>
  <si>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</si>
  <si>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</si>
  <si>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</si>
  <si>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</si>
  <si>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</si>
  <si>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</si>
  <si>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</si>
  <si>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</si>
  <si>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</si>
  <si>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</si>
  <si>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</si>
  <si>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</si>
  <si>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</si>
  <si>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</si>
  <si>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</si>
  <si>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</si>
  <si>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</si>
  <si>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</si>
  <si>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</si>
  <si>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</si>
  <si>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</si>
  <si>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</si>
  <si>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</si>
  <si>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</si>
  <si>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</si>
  <si>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</si>
  <si>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</si>
  <si>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</si>
  <si>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</si>
  <si>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</si>
  <si>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</si>
  <si>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</si>
  <si>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</si>
  <si>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</si>
  <si>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</si>
  <si>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</si>
  <si>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</si>
  <si>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</si>
  <si>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</si>
  <si>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</si>
  <si>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</si>
  <si>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</si>
  <si>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</si>
  <si>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</si>
  <si>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</si>
  <si>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</si>
  <si>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</si>
  <si>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</si>
  <si>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Push Chair</t>
  </si>
  <si>
    <t xml:space="preserve">GYM Items : </t>
  </si>
  <si>
    <t>item4</t>
  </si>
  <si>
    <t>item6</t>
  </si>
  <si>
    <t>item7</t>
  </si>
  <si>
    <t>item8</t>
  </si>
  <si>
    <t>item9</t>
  </si>
  <si>
    <t>item10</t>
  </si>
  <si>
    <t>item11</t>
  </si>
  <si>
    <t>item12</t>
  </si>
  <si>
    <t>item13</t>
  </si>
  <si>
    <t>item14</t>
  </si>
  <si>
    <t>item15</t>
  </si>
  <si>
    <t>item16</t>
  </si>
  <si>
    <t>EACH</t>
  </si>
  <si>
    <r>
      <t xml:space="preserve">TOTAL AMOUNT  
</t>
    </r>
  </si>
  <si>
    <t>item17</t>
  </si>
  <si>
    <t>Chest Press/ Pull chair</t>
  </si>
  <si>
    <t>Arm Wheel / Shoulder Twirl</t>
  </si>
  <si>
    <t>Hand Rower</t>
  </si>
  <si>
    <t>Paraller bar/Hanging bar</t>
  </si>
  <si>
    <t>Waist Trainer</t>
  </si>
  <si>
    <t>Cycle</t>
  </si>
  <si>
    <t>ABS Board (Double)</t>
  </si>
  <si>
    <t>AirWalker(Double)</t>
  </si>
  <si>
    <t>Surf Board</t>
  </si>
  <si>
    <t>Swing Machine</t>
  </si>
  <si>
    <t>Leg Press (Double)</t>
  </si>
  <si>
    <t>Bony rider</t>
  </si>
  <si>
    <t>Sky Walker (Double)</t>
  </si>
  <si>
    <t>Cross Trainer</t>
  </si>
  <si>
    <t xml:space="preserve"> Set up Vehicle</t>
  </si>
  <si>
    <t>Dip and Pushup Bar</t>
  </si>
  <si>
    <t xml:space="preserve">Contract No:   </t>
  </si>
  <si>
    <r>
      <t>Name of Work:</t>
    </r>
    <r>
      <rPr>
        <b/>
        <sz val="11"/>
        <color indexed="60"/>
        <rFont val="Arial"/>
        <family val="2"/>
      </rPr>
      <t xml:space="preserve">  SUPPLY AND INSTALLATION OF OPEN AIR GYM (OUTDOOR) EQUIPMENTS AT VARIOUS LOCATIONS IN JABALPURCITY WITH DEFECT LIABILITY PERIOD OF TWO YEARS</t>
    </r>
  </si>
  <si>
    <r>
      <t>Tender Inviting Authority:</t>
    </r>
    <r>
      <rPr>
        <b/>
        <sz val="11"/>
        <color indexed="60"/>
        <rFont val="Arial"/>
        <family val="2"/>
      </rPr>
      <t xml:space="preserve"> JSCL</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</si>
</sst>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1"/>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9"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5" fillId="0" borderId="22" xfId="0" applyFont="1" applyFill="1" applyBorder="1" applyAlignment="1">
      <alignment vertical="top" wrapText="1"/>
    </xf>
    <xf numFmtId="0" fontId="75" fillId="0" borderId="23" xfId="0" applyFont="1" applyFill="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4"/>
  <sheetViews>
    <sheetView showGridLines="0" zoomScale="70" zoomScaleNormal="70" zoomScalePageLayoutView="0" workbookViewId="0" topLeftCell="A24">
      <selection activeCell="B8" sqref="B8:BC8"/>
    </sheetView>
  </sheetViews>
  <sheetFormatPr defaultColWidth="9.140625" defaultRowHeight="15"/>
  <cols>
    <col min="1" max="1" width="15.28125" style="29" customWidth="1"/>
    <col min="2" max="2" width="34.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hidden="1"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hidden="1"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87</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86</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85</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43</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42</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12.5" customHeight="1">
      <c r="A11" s="11" t="s">
        <v>0</v>
      </c>
      <c r="B11" s="55" t="s">
        <v>15</v>
      </c>
      <c r="C11" s="55" t="s">
        <v>1</v>
      </c>
      <c r="D11" s="55" t="s">
        <v>16</v>
      </c>
      <c r="E11" s="55" t="s">
        <v>17</v>
      </c>
      <c r="F11" s="55" t="s">
        <v>49</v>
      </c>
      <c r="G11" s="55"/>
      <c r="H11" s="55"/>
      <c r="I11" s="55" t="s">
        <v>18</v>
      </c>
      <c r="J11" s="55" t="s">
        <v>19</v>
      </c>
      <c r="K11" s="55" t="s">
        <v>20</v>
      </c>
      <c r="L11" s="55" t="s">
        <v>21</v>
      </c>
      <c r="M11" s="56" t="s">
        <v>48</v>
      </c>
      <c r="N11" s="55" t="s">
        <v>50</v>
      </c>
      <c r="O11" s="55" t="s">
        <v>51</v>
      </c>
      <c r="P11" s="55" t="s">
        <v>47</v>
      </c>
      <c r="Q11" s="55" t="s">
        <v>46</v>
      </c>
      <c r="R11" s="55" t="s">
        <v>45</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44</v>
      </c>
      <c r="BB11" s="57" t="s">
        <v>67</v>
      </c>
      <c r="BC11" s="58" t="s">
        <v>41</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16.5" customHeight="1" thickBot="1">
      <c r="A13" s="33">
        <v>1</v>
      </c>
      <c r="B13" s="34" t="s">
        <v>53</v>
      </c>
      <c r="C13" s="35"/>
      <c r="D13" s="36"/>
      <c r="E13" s="15"/>
      <c r="F13" s="36"/>
      <c r="G13" s="16"/>
      <c r="H13" s="16"/>
      <c r="I13" s="37"/>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thickBot="1">
      <c r="A14" s="63">
        <v>1.01</v>
      </c>
      <c r="B14" s="96" t="s">
        <v>69</v>
      </c>
      <c r="C14" s="81" t="s">
        <v>25</v>
      </c>
      <c r="D14" s="65">
        <v>1</v>
      </c>
      <c r="E14" s="66" t="s">
        <v>66</v>
      </c>
      <c r="F14" s="65">
        <v>0</v>
      </c>
      <c r="G14" s="67"/>
      <c r="H14" s="68"/>
      <c r="I14" s="69" t="s">
        <v>28</v>
      </c>
      <c r="J14" s="70">
        <f>IF(I14="Less(-)",-1,1)</f>
        <v>1</v>
      </c>
      <c r="K14" s="71" t="s">
        <v>38</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total_amount_ba($B$2,$D$2,D14,F14,J14,K14,M14)*D14</f>
        <v>0</v>
      </c>
      <c r="BB14" s="77">
        <f>M14</f>
        <v>0</v>
      </c>
      <c r="BC14" s="64" t="str">
        <f>SpellNumber(L14,BB14)</f>
        <v>INR Zero Only</v>
      </c>
      <c r="IE14" s="10">
        <v>1.01</v>
      </c>
      <c r="IF14" s="10" t="s">
        <v>29</v>
      </c>
      <c r="IG14" s="10" t="s">
        <v>25</v>
      </c>
      <c r="IH14" s="10">
        <v>123.223</v>
      </c>
      <c r="II14" s="10" t="s">
        <v>27</v>
      </c>
    </row>
    <row r="15" spans="1:243" s="9" customFormat="1" ht="32.25" customHeight="1" thickBot="1">
      <c r="A15" s="63">
        <v>1.02</v>
      </c>
      <c r="B15" s="97" t="s">
        <v>70</v>
      </c>
      <c r="C15" s="81" t="s">
        <v>31</v>
      </c>
      <c r="D15" s="65">
        <v>1</v>
      </c>
      <c r="E15" s="66" t="s">
        <v>66</v>
      </c>
      <c r="F15" s="65">
        <v>0</v>
      </c>
      <c r="G15" s="67"/>
      <c r="H15" s="67"/>
      <c r="I15" s="69" t="s">
        <v>28</v>
      </c>
      <c r="J15" s="70">
        <f>IF(I15="Less(-)",-1,1)</f>
        <v>1</v>
      </c>
      <c r="K15" s="71" t="s">
        <v>38</v>
      </c>
      <c r="L15" s="71" t="s">
        <v>6</v>
      </c>
      <c r="M15" s="72"/>
      <c r="N15" s="79"/>
      <c r="O15" s="79"/>
      <c r="P15" s="80"/>
      <c r="Q15" s="80"/>
      <c r="R15" s="80"/>
      <c r="S15" s="73"/>
      <c r="T15" s="74"/>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f>total_amount_ba($B$2,$D$2,D15,F15,J15,K15,M15)*D15</f>
        <v>0</v>
      </c>
      <c r="BB15" s="77">
        <f aca="true" t="shared" si="0" ref="BB15:BB30">M15</f>
        <v>0</v>
      </c>
      <c r="BC15" s="64" t="str">
        <f aca="true" t="shared" si="1" ref="BC15:BC30">SpellNumber(L15,BB15)</f>
        <v>INR Zero Only</v>
      </c>
      <c r="IE15" s="10">
        <v>1.02</v>
      </c>
      <c r="IF15" s="10" t="s">
        <v>30</v>
      </c>
      <c r="IG15" s="10" t="s">
        <v>31</v>
      </c>
      <c r="IH15" s="10">
        <v>213</v>
      </c>
      <c r="II15" s="10" t="s">
        <v>27</v>
      </c>
    </row>
    <row r="16" spans="1:243" s="9" customFormat="1" ht="32.25" customHeight="1" thickBot="1">
      <c r="A16" s="63">
        <v>1.03</v>
      </c>
      <c r="B16" s="97" t="s">
        <v>71</v>
      </c>
      <c r="C16" s="81" t="s">
        <v>32</v>
      </c>
      <c r="D16" s="65">
        <v>1</v>
      </c>
      <c r="E16" s="66" t="s">
        <v>66</v>
      </c>
      <c r="F16" s="65"/>
      <c r="G16" s="67"/>
      <c r="H16" s="67"/>
      <c r="I16" s="69"/>
      <c r="J16" s="70"/>
      <c r="K16" s="71" t="s">
        <v>38</v>
      </c>
      <c r="L16" s="71" t="s">
        <v>6</v>
      </c>
      <c r="M16" s="72"/>
      <c r="N16" s="79"/>
      <c r="O16" s="79"/>
      <c r="P16" s="80"/>
      <c r="Q16" s="80"/>
      <c r="R16" s="80"/>
      <c r="S16" s="73"/>
      <c r="T16" s="74"/>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6">
        <f aca="true" t="shared" si="2" ref="BA16:BA30">total_amount_ba($B$2,$D$2,D16,F16,J16,K16,M16)*D16</f>
        <v>0</v>
      </c>
      <c r="BB16" s="77">
        <f t="shared" si="0"/>
        <v>0</v>
      </c>
      <c r="BC16" s="64" t="str">
        <f t="shared" si="1"/>
        <v>INR Zero Only</v>
      </c>
      <c r="IE16" s="10"/>
      <c r="IF16" s="10"/>
      <c r="IG16" s="10"/>
      <c r="IH16" s="10"/>
      <c r="II16" s="10"/>
    </row>
    <row r="17" spans="1:243" s="9" customFormat="1" ht="32.25" customHeight="1" thickBot="1">
      <c r="A17" s="63">
        <v>1.04</v>
      </c>
      <c r="B17" s="97" t="s">
        <v>72</v>
      </c>
      <c r="C17" s="81" t="s">
        <v>54</v>
      </c>
      <c r="D17" s="65">
        <v>1</v>
      </c>
      <c r="E17" s="66" t="s">
        <v>66</v>
      </c>
      <c r="F17" s="65"/>
      <c r="G17" s="67"/>
      <c r="H17" s="67"/>
      <c r="I17" s="69"/>
      <c r="J17" s="70"/>
      <c r="K17" s="71" t="s">
        <v>38</v>
      </c>
      <c r="L17" s="71" t="s">
        <v>6</v>
      </c>
      <c r="M17" s="72"/>
      <c r="N17" s="79"/>
      <c r="O17" s="79"/>
      <c r="P17" s="80"/>
      <c r="Q17" s="80"/>
      <c r="R17" s="80"/>
      <c r="S17" s="73"/>
      <c r="T17" s="74"/>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6">
        <f t="shared" si="2"/>
        <v>0</v>
      </c>
      <c r="BB17" s="77">
        <f t="shared" si="0"/>
        <v>0</v>
      </c>
      <c r="BC17" s="64" t="str">
        <f t="shared" si="1"/>
        <v>INR Zero Only</v>
      </c>
      <c r="IE17" s="10"/>
      <c r="IF17" s="10"/>
      <c r="IG17" s="10"/>
      <c r="IH17" s="10"/>
      <c r="II17" s="10"/>
    </row>
    <row r="18" spans="1:243" s="9" customFormat="1" ht="32.25" customHeight="1" thickBot="1">
      <c r="A18" s="63">
        <v>1.05</v>
      </c>
      <c r="B18" s="97" t="s">
        <v>52</v>
      </c>
      <c r="C18" s="81" t="s">
        <v>33</v>
      </c>
      <c r="D18" s="65">
        <v>1</v>
      </c>
      <c r="E18" s="66" t="s">
        <v>66</v>
      </c>
      <c r="F18" s="65"/>
      <c r="G18" s="67"/>
      <c r="H18" s="67"/>
      <c r="I18" s="69"/>
      <c r="J18" s="70"/>
      <c r="K18" s="71" t="s">
        <v>38</v>
      </c>
      <c r="L18" s="71" t="s">
        <v>6</v>
      </c>
      <c r="M18" s="72"/>
      <c r="N18" s="79"/>
      <c r="O18" s="79"/>
      <c r="P18" s="80"/>
      <c r="Q18" s="80"/>
      <c r="R18" s="80"/>
      <c r="S18" s="73"/>
      <c r="T18" s="74"/>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6">
        <f t="shared" si="2"/>
        <v>0</v>
      </c>
      <c r="BB18" s="77">
        <f t="shared" si="0"/>
        <v>0</v>
      </c>
      <c r="BC18" s="64" t="str">
        <f t="shared" si="1"/>
        <v>INR Zero Only</v>
      </c>
      <c r="IE18" s="10"/>
      <c r="IF18" s="10"/>
      <c r="IG18" s="10"/>
      <c r="IH18" s="10"/>
      <c r="II18" s="10"/>
    </row>
    <row r="19" spans="1:243" s="9" customFormat="1" ht="32.25" customHeight="1" thickBot="1">
      <c r="A19" s="63">
        <v>1.06</v>
      </c>
      <c r="B19" s="97" t="s">
        <v>73</v>
      </c>
      <c r="C19" s="81" t="s">
        <v>55</v>
      </c>
      <c r="D19" s="65">
        <v>1</v>
      </c>
      <c r="E19" s="66" t="s">
        <v>66</v>
      </c>
      <c r="F19" s="65"/>
      <c r="G19" s="67"/>
      <c r="H19" s="67"/>
      <c r="I19" s="69"/>
      <c r="J19" s="70"/>
      <c r="K19" s="71" t="s">
        <v>38</v>
      </c>
      <c r="L19" s="71" t="s">
        <v>6</v>
      </c>
      <c r="M19" s="72"/>
      <c r="N19" s="79"/>
      <c r="O19" s="79"/>
      <c r="P19" s="80"/>
      <c r="Q19" s="80"/>
      <c r="R19" s="80"/>
      <c r="S19" s="73"/>
      <c r="T19" s="74"/>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6">
        <f t="shared" si="2"/>
        <v>0</v>
      </c>
      <c r="BB19" s="77">
        <f t="shared" si="0"/>
        <v>0</v>
      </c>
      <c r="BC19" s="64" t="str">
        <f t="shared" si="1"/>
        <v>INR Zero Only</v>
      </c>
      <c r="IE19" s="10"/>
      <c r="IF19" s="10"/>
      <c r="IG19" s="10"/>
      <c r="IH19" s="10"/>
      <c r="II19" s="10"/>
    </row>
    <row r="20" spans="1:243" s="9" customFormat="1" ht="32.25" customHeight="1" thickBot="1">
      <c r="A20" s="63">
        <v>1.07</v>
      </c>
      <c r="B20" s="97" t="s">
        <v>74</v>
      </c>
      <c r="C20" s="81" t="s">
        <v>56</v>
      </c>
      <c r="D20" s="65">
        <v>1</v>
      </c>
      <c r="E20" s="66" t="s">
        <v>66</v>
      </c>
      <c r="F20" s="65"/>
      <c r="G20" s="67"/>
      <c r="H20" s="67"/>
      <c r="I20" s="69"/>
      <c r="J20" s="70"/>
      <c r="K20" s="71" t="s">
        <v>38</v>
      </c>
      <c r="L20" s="71" t="s">
        <v>6</v>
      </c>
      <c r="M20" s="72"/>
      <c r="N20" s="79"/>
      <c r="O20" s="79"/>
      <c r="P20" s="80"/>
      <c r="Q20" s="80"/>
      <c r="R20" s="80"/>
      <c r="S20" s="73"/>
      <c r="T20" s="74"/>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6">
        <f t="shared" si="2"/>
        <v>0</v>
      </c>
      <c r="BB20" s="77">
        <f t="shared" si="0"/>
        <v>0</v>
      </c>
      <c r="BC20" s="64" t="str">
        <f t="shared" si="1"/>
        <v>INR Zero Only</v>
      </c>
      <c r="IE20" s="10"/>
      <c r="IF20" s="10"/>
      <c r="IG20" s="10"/>
      <c r="IH20" s="10"/>
      <c r="II20" s="10"/>
    </row>
    <row r="21" spans="1:243" s="9" customFormat="1" ht="32.25" customHeight="1" thickBot="1">
      <c r="A21" s="63">
        <v>1.08</v>
      </c>
      <c r="B21" s="97" t="s">
        <v>75</v>
      </c>
      <c r="C21" s="81" t="s">
        <v>57</v>
      </c>
      <c r="D21" s="65">
        <v>1</v>
      </c>
      <c r="E21" s="66" t="s">
        <v>66</v>
      </c>
      <c r="F21" s="65"/>
      <c r="G21" s="67"/>
      <c r="H21" s="67"/>
      <c r="I21" s="69"/>
      <c r="J21" s="70"/>
      <c r="K21" s="71" t="s">
        <v>38</v>
      </c>
      <c r="L21" s="71" t="s">
        <v>6</v>
      </c>
      <c r="M21" s="72"/>
      <c r="N21" s="79"/>
      <c r="O21" s="79"/>
      <c r="P21" s="80"/>
      <c r="Q21" s="80"/>
      <c r="R21" s="80"/>
      <c r="S21" s="73"/>
      <c r="T21" s="74"/>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6">
        <f t="shared" si="2"/>
        <v>0</v>
      </c>
      <c r="BB21" s="77">
        <f t="shared" si="0"/>
        <v>0</v>
      </c>
      <c r="BC21" s="64" t="str">
        <f t="shared" si="1"/>
        <v>INR Zero Only</v>
      </c>
      <c r="IE21" s="10"/>
      <c r="IF21" s="10"/>
      <c r="IG21" s="10"/>
      <c r="IH21" s="10"/>
      <c r="II21" s="10"/>
    </row>
    <row r="22" spans="1:243" s="9" customFormat="1" ht="32.25" customHeight="1" thickBot="1">
      <c r="A22" s="63">
        <v>1.09</v>
      </c>
      <c r="B22" s="97" t="s">
        <v>76</v>
      </c>
      <c r="C22" s="81" t="s">
        <v>58</v>
      </c>
      <c r="D22" s="65">
        <v>1</v>
      </c>
      <c r="E22" s="66" t="s">
        <v>66</v>
      </c>
      <c r="F22" s="65"/>
      <c r="G22" s="67"/>
      <c r="H22" s="67"/>
      <c r="I22" s="69"/>
      <c r="J22" s="70"/>
      <c r="K22" s="71" t="s">
        <v>38</v>
      </c>
      <c r="L22" s="71" t="s">
        <v>6</v>
      </c>
      <c r="M22" s="72"/>
      <c r="N22" s="79"/>
      <c r="O22" s="79"/>
      <c r="P22" s="80"/>
      <c r="Q22" s="80"/>
      <c r="R22" s="80"/>
      <c r="S22" s="73"/>
      <c r="T22" s="74"/>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6">
        <f t="shared" si="2"/>
        <v>0</v>
      </c>
      <c r="BB22" s="77">
        <f t="shared" si="0"/>
        <v>0</v>
      </c>
      <c r="BC22" s="64" t="str">
        <f t="shared" si="1"/>
        <v>INR Zero Only</v>
      </c>
      <c r="IE22" s="10"/>
      <c r="IF22" s="10"/>
      <c r="IG22" s="10"/>
      <c r="IH22" s="10"/>
      <c r="II22" s="10"/>
    </row>
    <row r="23" spans="1:243" s="9" customFormat="1" ht="32.25" customHeight="1" thickBot="1">
      <c r="A23" s="63">
        <v>1.1</v>
      </c>
      <c r="B23" s="97" t="s">
        <v>77</v>
      </c>
      <c r="C23" s="81" t="s">
        <v>59</v>
      </c>
      <c r="D23" s="65">
        <v>1</v>
      </c>
      <c r="E23" s="66" t="s">
        <v>66</v>
      </c>
      <c r="F23" s="65"/>
      <c r="G23" s="67"/>
      <c r="H23" s="67"/>
      <c r="I23" s="69"/>
      <c r="J23" s="70"/>
      <c r="K23" s="71" t="s">
        <v>38</v>
      </c>
      <c r="L23" s="71" t="s">
        <v>6</v>
      </c>
      <c r="M23" s="72"/>
      <c r="N23" s="79"/>
      <c r="O23" s="79"/>
      <c r="P23" s="80"/>
      <c r="Q23" s="80"/>
      <c r="R23" s="80"/>
      <c r="S23" s="73"/>
      <c r="T23" s="74"/>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6">
        <f t="shared" si="2"/>
        <v>0</v>
      </c>
      <c r="BB23" s="77">
        <f t="shared" si="0"/>
        <v>0</v>
      </c>
      <c r="BC23" s="64" t="str">
        <f t="shared" si="1"/>
        <v>INR Zero Only</v>
      </c>
      <c r="IE23" s="10"/>
      <c r="IF23" s="10"/>
      <c r="IG23" s="10"/>
      <c r="IH23" s="10"/>
      <c r="II23" s="10"/>
    </row>
    <row r="24" spans="1:243" s="9" customFormat="1" ht="32.25" customHeight="1" thickBot="1">
      <c r="A24" s="63">
        <v>1.11</v>
      </c>
      <c r="B24" s="97" t="s">
        <v>78</v>
      </c>
      <c r="C24" s="81" t="s">
        <v>60</v>
      </c>
      <c r="D24" s="65">
        <v>1</v>
      </c>
      <c r="E24" s="66" t="s">
        <v>66</v>
      </c>
      <c r="F24" s="65"/>
      <c r="G24" s="67"/>
      <c r="H24" s="67"/>
      <c r="I24" s="69"/>
      <c r="J24" s="70"/>
      <c r="K24" s="71" t="s">
        <v>38</v>
      </c>
      <c r="L24" s="71" t="s">
        <v>6</v>
      </c>
      <c r="M24" s="72"/>
      <c r="N24" s="79"/>
      <c r="O24" s="79"/>
      <c r="P24" s="80"/>
      <c r="Q24" s="80"/>
      <c r="R24" s="80"/>
      <c r="S24" s="73"/>
      <c r="T24" s="74"/>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6">
        <f t="shared" si="2"/>
        <v>0</v>
      </c>
      <c r="BB24" s="77">
        <f t="shared" si="0"/>
        <v>0</v>
      </c>
      <c r="BC24" s="64" t="str">
        <f t="shared" si="1"/>
        <v>INR Zero Only</v>
      </c>
      <c r="IE24" s="10"/>
      <c r="IF24" s="10"/>
      <c r="IG24" s="10"/>
      <c r="IH24" s="10"/>
      <c r="II24" s="10"/>
    </row>
    <row r="25" spans="1:243" s="9" customFormat="1" ht="32.25" customHeight="1" thickBot="1">
      <c r="A25" s="63">
        <v>1.12</v>
      </c>
      <c r="B25" s="97" t="s">
        <v>79</v>
      </c>
      <c r="C25" s="81" t="s">
        <v>61</v>
      </c>
      <c r="D25" s="65">
        <v>1</v>
      </c>
      <c r="E25" s="66" t="s">
        <v>66</v>
      </c>
      <c r="F25" s="65"/>
      <c r="G25" s="67"/>
      <c r="H25" s="67"/>
      <c r="I25" s="69"/>
      <c r="J25" s="70"/>
      <c r="K25" s="71" t="s">
        <v>38</v>
      </c>
      <c r="L25" s="71" t="s">
        <v>6</v>
      </c>
      <c r="M25" s="72"/>
      <c r="N25" s="79"/>
      <c r="O25" s="79"/>
      <c r="P25" s="80"/>
      <c r="Q25" s="80"/>
      <c r="R25" s="80"/>
      <c r="S25" s="73"/>
      <c r="T25" s="74"/>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6">
        <f t="shared" si="2"/>
        <v>0</v>
      </c>
      <c r="BB25" s="77">
        <f t="shared" si="0"/>
        <v>0</v>
      </c>
      <c r="BC25" s="64" t="str">
        <f t="shared" si="1"/>
        <v>INR Zero Only</v>
      </c>
      <c r="IE25" s="10"/>
      <c r="IF25" s="10"/>
      <c r="IG25" s="10"/>
      <c r="IH25" s="10"/>
      <c r="II25" s="10"/>
    </row>
    <row r="26" spans="1:243" s="9" customFormat="1" ht="32.25" customHeight="1" thickBot="1">
      <c r="A26" s="63">
        <v>1.13</v>
      </c>
      <c r="B26" s="97" t="s">
        <v>80</v>
      </c>
      <c r="C26" s="81" t="s">
        <v>62</v>
      </c>
      <c r="D26" s="65">
        <v>1</v>
      </c>
      <c r="E26" s="66" t="s">
        <v>66</v>
      </c>
      <c r="F26" s="65"/>
      <c r="G26" s="67"/>
      <c r="H26" s="67"/>
      <c r="I26" s="69"/>
      <c r="J26" s="70"/>
      <c r="K26" s="71" t="s">
        <v>38</v>
      </c>
      <c r="L26" s="71" t="s">
        <v>6</v>
      </c>
      <c r="M26" s="72"/>
      <c r="N26" s="79"/>
      <c r="O26" s="79"/>
      <c r="P26" s="80"/>
      <c r="Q26" s="80"/>
      <c r="R26" s="80"/>
      <c r="S26" s="73"/>
      <c r="T26" s="74"/>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6">
        <f t="shared" si="2"/>
        <v>0</v>
      </c>
      <c r="BB26" s="77">
        <f t="shared" si="0"/>
        <v>0</v>
      </c>
      <c r="BC26" s="64" t="str">
        <f t="shared" si="1"/>
        <v>INR Zero Only</v>
      </c>
      <c r="IE26" s="10"/>
      <c r="IF26" s="10"/>
      <c r="IG26" s="10"/>
      <c r="IH26" s="10"/>
      <c r="II26" s="10"/>
    </row>
    <row r="27" spans="1:243" s="9" customFormat="1" ht="32.25" customHeight="1" thickBot="1">
      <c r="A27" s="63">
        <v>1.14</v>
      </c>
      <c r="B27" s="97" t="s">
        <v>81</v>
      </c>
      <c r="C27" s="81" t="s">
        <v>63</v>
      </c>
      <c r="D27" s="65">
        <v>1</v>
      </c>
      <c r="E27" s="66" t="s">
        <v>66</v>
      </c>
      <c r="F27" s="65"/>
      <c r="G27" s="67"/>
      <c r="H27" s="67"/>
      <c r="I27" s="69"/>
      <c r="J27" s="70"/>
      <c r="K27" s="71" t="s">
        <v>38</v>
      </c>
      <c r="L27" s="71" t="s">
        <v>6</v>
      </c>
      <c r="M27" s="72"/>
      <c r="N27" s="79"/>
      <c r="O27" s="79"/>
      <c r="P27" s="80"/>
      <c r="Q27" s="80"/>
      <c r="R27" s="80"/>
      <c r="S27" s="73"/>
      <c r="T27" s="74"/>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6">
        <f t="shared" si="2"/>
        <v>0</v>
      </c>
      <c r="BB27" s="77">
        <f t="shared" si="0"/>
        <v>0</v>
      </c>
      <c r="BC27" s="64" t="str">
        <f t="shared" si="1"/>
        <v>INR Zero Only</v>
      </c>
      <c r="IE27" s="10"/>
      <c r="IF27" s="10"/>
      <c r="IG27" s="10"/>
      <c r="IH27" s="10"/>
      <c r="II27" s="10"/>
    </row>
    <row r="28" spans="1:243" s="9" customFormat="1" ht="32.25" customHeight="1" thickBot="1">
      <c r="A28" s="63">
        <v>1.15</v>
      </c>
      <c r="B28" s="97" t="s">
        <v>82</v>
      </c>
      <c r="C28" s="81" t="s">
        <v>64</v>
      </c>
      <c r="D28" s="65">
        <v>1</v>
      </c>
      <c r="E28" s="66" t="s">
        <v>66</v>
      </c>
      <c r="F28" s="65"/>
      <c r="G28" s="67"/>
      <c r="H28" s="67"/>
      <c r="I28" s="69"/>
      <c r="J28" s="70"/>
      <c r="K28" s="71" t="s">
        <v>38</v>
      </c>
      <c r="L28" s="71" t="s">
        <v>6</v>
      </c>
      <c r="M28" s="72"/>
      <c r="N28" s="79"/>
      <c r="O28" s="79"/>
      <c r="P28" s="80"/>
      <c r="Q28" s="80"/>
      <c r="R28" s="80"/>
      <c r="S28" s="73"/>
      <c r="T28" s="74"/>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6">
        <f t="shared" si="2"/>
        <v>0</v>
      </c>
      <c r="BB28" s="77">
        <f t="shared" si="0"/>
        <v>0</v>
      </c>
      <c r="BC28" s="64" t="str">
        <f t="shared" si="1"/>
        <v>INR Zero Only</v>
      </c>
      <c r="IE28" s="10"/>
      <c r="IF28" s="10"/>
      <c r="IG28" s="10"/>
      <c r="IH28" s="10"/>
      <c r="II28" s="10"/>
    </row>
    <row r="29" spans="1:243" s="9" customFormat="1" ht="32.25" customHeight="1" thickBot="1">
      <c r="A29" s="63">
        <v>1.16</v>
      </c>
      <c r="B29" s="97" t="s">
        <v>83</v>
      </c>
      <c r="C29" s="81" t="s">
        <v>65</v>
      </c>
      <c r="D29" s="65">
        <v>1</v>
      </c>
      <c r="E29" s="66" t="s">
        <v>66</v>
      </c>
      <c r="F29" s="65"/>
      <c r="G29" s="67"/>
      <c r="H29" s="67"/>
      <c r="I29" s="69"/>
      <c r="J29" s="70"/>
      <c r="K29" s="71" t="s">
        <v>38</v>
      </c>
      <c r="L29" s="71" t="s">
        <v>6</v>
      </c>
      <c r="M29" s="72"/>
      <c r="N29" s="79"/>
      <c r="O29" s="79"/>
      <c r="P29" s="80"/>
      <c r="Q29" s="80"/>
      <c r="R29" s="80"/>
      <c r="S29" s="73"/>
      <c r="T29" s="74"/>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6">
        <f t="shared" si="2"/>
        <v>0</v>
      </c>
      <c r="BB29" s="77">
        <f t="shared" si="0"/>
        <v>0</v>
      </c>
      <c r="BC29" s="64" t="str">
        <f t="shared" si="1"/>
        <v>INR Zero Only</v>
      </c>
      <c r="IE29" s="10"/>
      <c r="IF29" s="10"/>
      <c r="IG29" s="10"/>
      <c r="IH29" s="10"/>
      <c r="II29" s="10"/>
    </row>
    <row r="30" spans="1:243" s="9" customFormat="1" ht="32.25" customHeight="1" thickBot="1">
      <c r="A30" s="63">
        <v>2.1</v>
      </c>
      <c r="B30" s="97" t="s">
        <v>84</v>
      </c>
      <c r="C30" s="81" t="s">
        <v>68</v>
      </c>
      <c r="D30" s="65">
        <v>1</v>
      </c>
      <c r="E30" s="66" t="s">
        <v>66</v>
      </c>
      <c r="F30" s="65">
        <v>0</v>
      </c>
      <c r="G30" s="67"/>
      <c r="H30" s="67"/>
      <c r="I30" s="69" t="s">
        <v>28</v>
      </c>
      <c r="J30" s="70">
        <f>IF(I30="Less(-)",-1,1)</f>
        <v>1</v>
      </c>
      <c r="K30" s="71" t="s">
        <v>38</v>
      </c>
      <c r="L30" s="71" t="s">
        <v>6</v>
      </c>
      <c r="M30" s="72"/>
      <c r="N30" s="79"/>
      <c r="O30" s="79"/>
      <c r="P30" s="80"/>
      <c r="Q30" s="80"/>
      <c r="R30" s="80"/>
      <c r="S30" s="74"/>
      <c r="T30" s="74"/>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6">
        <f t="shared" si="2"/>
        <v>0</v>
      </c>
      <c r="BB30" s="77">
        <f t="shared" si="0"/>
        <v>0</v>
      </c>
      <c r="BC30" s="64" t="str">
        <f t="shared" si="1"/>
        <v>INR Zero Only</v>
      </c>
      <c r="IE30" s="10">
        <v>2</v>
      </c>
      <c r="IF30" s="10" t="s">
        <v>24</v>
      </c>
      <c r="IG30" s="10" t="s">
        <v>32</v>
      </c>
      <c r="IH30" s="10">
        <v>10</v>
      </c>
      <c r="II30" s="10" t="s">
        <v>27</v>
      </c>
    </row>
    <row r="31" spans="1:243" s="23" customFormat="1" ht="36" customHeight="1">
      <c r="A31" s="40" t="s">
        <v>34</v>
      </c>
      <c r="B31" s="41"/>
      <c r="C31" s="42"/>
      <c r="D31" s="43"/>
      <c r="E31" s="43"/>
      <c r="F31" s="43"/>
      <c r="G31" s="43"/>
      <c r="H31" s="44"/>
      <c r="I31" s="44"/>
      <c r="J31" s="44"/>
      <c r="K31" s="44"/>
      <c r="L31" s="45"/>
      <c r="P31" s="78"/>
      <c r="Q31" s="78"/>
      <c r="R31" s="78"/>
      <c r="BA31" s="62">
        <f>SUM(BA13:BA30)</f>
        <v>0</v>
      </c>
      <c r="BB31" s="77">
        <f>SUM(BB14:BB30)</f>
        <v>0</v>
      </c>
      <c r="BC31" s="39" t="str">
        <f>SpellNumber($E$2,BB31)</f>
        <v>INR Zero Only</v>
      </c>
      <c r="IE31" s="24">
        <v>4</v>
      </c>
      <c r="IF31" s="24" t="s">
        <v>30</v>
      </c>
      <c r="IG31" s="24" t="s">
        <v>33</v>
      </c>
      <c r="IH31" s="24">
        <v>10</v>
      </c>
      <c r="II31" s="24" t="s">
        <v>27</v>
      </c>
    </row>
    <row r="32" spans="1:243" s="27" customFormat="1" ht="54.75" customHeight="1" hidden="1">
      <c r="A32" s="41" t="s">
        <v>40</v>
      </c>
      <c r="B32" s="46"/>
      <c r="C32" s="25"/>
      <c r="D32" s="47"/>
      <c r="E32" s="48" t="s">
        <v>35</v>
      </c>
      <c r="F32" s="60"/>
      <c r="G32" s="49"/>
      <c r="H32" s="26"/>
      <c r="I32" s="26"/>
      <c r="J32" s="26"/>
      <c r="K32" s="50"/>
      <c r="L32" s="51"/>
      <c r="M32" s="52" t="s">
        <v>36</v>
      </c>
      <c r="O32" s="23"/>
      <c r="P32" s="23"/>
      <c r="Q32" s="23"/>
      <c r="R32" s="23"/>
      <c r="S32" s="23"/>
      <c r="BA32" s="61">
        <f>IF(ISBLANK(F32),0,IF(E32="Excess (+)",ROUND(BA31+(BA31*F32),2),IF(E32="Less (-)",ROUND(BA31+(BA31*F32*(-1)),2),0)))</f>
        <v>0</v>
      </c>
      <c r="BB32" s="77">
        <f>BA32+SUM(N32:AZ32)</f>
        <v>0</v>
      </c>
      <c r="BC32" s="53" t="str">
        <f>SpellNumber(L32,BB32)</f>
        <v> Zero Only</v>
      </c>
      <c r="IE32" s="28"/>
      <c r="IF32" s="28"/>
      <c r="IG32" s="28"/>
      <c r="IH32" s="28"/>
      <c r="II32" s="28"/>
    </row>
    <row r="33" spans="1:243" s="27" customFormat="1" ht="43.5" customHeight="1">
      <c r="A33" s="40" t="s">
        <v>39</v>
      </c>
      <c r="B33" s="40"/>
      <c r="C33" s="85" t="str">
        <f>SpellNumber($E$2,BB31)</f>
        <v>INR Zero Only</v>
      </c>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7"/>
      <c r="IE33" s="28"/>
      <c r="IF33" s="28"/>
      <c r="IG33" s="28"/>
      <c r="IH33" s="28"/>
      <c r="II33" s="28"/>
    </row>
    <row r="34" spans="3:243" s="12" customFormat="1" ht="15">
      <c r="C34" s="29"/>
      <c r="D34" s="29"/>
      <c r="E34" s="29"/>
      <c r="F34" s="29"/>
      <c r="G34" s="29"/>
      <c r="H34" s="29"/>
      <c r="I34" s="29"/>
      <c r="J34" s="29"/>
      <c r="K34" s="29"/>
      <c r="L34" s="29"/>
      <c r="M34" s="29"/>
      <c r="O34" s="29"/>
      <c r="BA34" s="29"/>
      <c r="BC34" s="29"/>
      <c r="IE34" s="13"/>
      <c r="IF34" s="13"/>
      <c r="IG34" s="13"/>
      <c r="IH34" s="13"/>
      <c r="II34" s="13"/>
    </row>
  </sheetData>
  <sheetProtection password="DBF2" sheet="1" objects="1" selectLockedCells="1"/>
  <mergeCells count="8">
    <mergeCell ref="A9:BC9"/>
    <mergeCell ref="C33:BC33"/>
    <mergeCell ref="A1:L1"/>
    <mergeCell ref="A4:BC4"/>
    <mergeCell ref="A5:BC5"/>
    <mergeCell ref="A6:BC6"/>
    <mergeCell ref="A7:BC7"/>
    <mergeCell ref="B8:BC8"/>
  </mergeCells>
  <dataValidations count="23">
    <dataValidation type="list" allowBlank="1" showInputMessage="1" showErrorMessage="1" sqref="L28 L29 L13 L14 L15 L16 L17 L18 L19 L20 L21 L22 L23 L24 L25 L26 L27 L30">
      <formula1>"INR"</formula1>
    </dataValidation>
    <dataValidation allowBlank="1" showInputMessage="1" showErrorMessage="1" promptTitle="Addition / Deduction" prompt="Please Choose the correct One" sqref="J13:J30"/>
    <dataValidation type="list" showInputMessage="1" showErrorMessage="1" sqref="I13:I30">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2">
      <formula1>IF(ISBLANK(F32),$A$3:$C$3,$B$3:$C$3)</formula1>
    </dataValidation>
    <dataValidation type="decimal" allowBlank="1" showInputMessage="1" showErrorMessage="1" errorTitle="Invalid Entry" error="Only Numeric Values are allowed. " sqref="A13:A30">
      <formula1>0</formula1>
      <formula2>999999999999999</formula2>
    </dataValidation>
    <dataValidation allowBlank="1" showInputMessage="1" showErrorMessage="1" promptTitle="Itemcode/Make" prompt="Please enter text" sqref="C13:C30"/>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Units" prompt="Please enter Units in text" sqref="E13:E30"/>
    <dataValidation type="decimal" allowBlank="1" showInputMessage="1" showErrorMessage="1" promptTitle="Quantity" prompt="Please enter the Quantity for this item. " errorTitle="Invalid Entry" error="Only Numeric Values are allowed. " sqref="F13:F30 D13:D3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
      <formula1>0</formula1>
      <formula2>IF(E32&lt;&gt;"Select",99.9,0)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2">
      <formula1>IF(E32&lt;&gt;"Select",0,-1)</formula1>
      <formula2>IF(E32&lt;&gt;"Select",99.99,-1)</formula2>
    </dataValidation>
    <dataValidation type="list" allowBlank="1" showInputMessage="1" showErrorMessage="1" sqref="K13:K30">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30">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30">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30">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Ankur khare</cp:lastModifiedBy>
  <cp:lastPrinted>2014-12-11T06:40:55Z</cp:lastPrinted>
  <dcterms:created xsi:type="dcterms:W3CDTF">2009-01-30T06:42:42Z</dcterms:created>
  <dcterms:modified xsi:type="dcterms:W3CDTF">2019-06-26T06:01:09Z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TxzkljZ8HDxnKgFRQ5EF9CS2FCY=</vt:lpwstr>
  </property>
</Properties>
</file>